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BUDOWNICTWO\Budownictwo-wersja ostateczna_06.06.2024\"/>
    </mc:Choice>
  </mc:AlternateContent>
  <xr:revisionPtr revIDLastSave="0" documentId="13_ncr:1_{53D4B84A-38D6-42E6-B4C0-20248C05C898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Budownictwo-SI" sheetId="1" r:id="rId1"/>
  </sheets>
  <definedNames>
    <definedName name="_xlnm.Print_Area" localSheetId="0">'Budownictwo-SI'!$A$4:$AJ$136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AJ122" i="1" l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N122" i="1"/>
  <c r="M122" i="1"/>
  <c r="L122" i="1"/>
  <c r="K122" i="1"/>
  <c r="J122" i="1"/>
  <c r="I122" i="1"/>
  <c r="H122" i="1"/>
  <c r="O94" i="1"/>
  <c r="O95" i="1"/>
  <c r="O100" i="1"/>
  <c r="O113" i="1"/>
  <c r="O120" i="1"/>
  <c r="O104" i="1"/>
  <c r="O105" i="1"/>
  <c r="O109" i="1"/>
  <c r="O96" i="1"/>
  <c r="O101" i="1"/>
  <c r="O116" i="1"/>
  <c r="O117" i="1"/>
  <c r="O110" i="1"/>
  <c r="O118" i="1"/>
  <c r="O119" i="1"/>
  <c r="O102" i="1"/>
  <c r="O97" i="1"/>
  <c r="O121" i="1"/>
  <c r="O111" i="1"/>
  <c r="O112" i="1"/>
  <c r="O108" i="1"/>
  <c r="O103" i="1"/>
  <c r="E94" i="1"/>
  <c r="F94" i="1"/>
  <c r="G94" i="1"/>
  <c r="E95" i="1"/>
  <c r="F95" i="1"/>
  <c r="G95" i="1"/>
  <c r="E100" i="1"/>
  <c r="F100" i="1"/>
  <c r="G100" i="1"/>
  <c r="E113" i="1"/>
  <c r="F113" i="1"/>
  <c r="G113" i="1"/>
  <c r="E120" i="1"/>
  <c r="F120" i="1"/>
  <c r="G120" i="1"/>
  <c r="E104" i="1"/>
  <c r="F104" i="1"/>
  <c r="G104" i="1"/>
  <c r="E105" i="1"/>
  <c r="F105" i="1"/>
  <c r="G105" i="1"/>
  <c r="E109" i="1"/>
  <c r="F109" i="1"/>
  <c r="G109" i="1"/>
  <c r="E96" i="1"/>
  <c r="F96" i="1"/>
  <c r="G96" i="1"/>
  <c r="E101" i="1"/>
  <c r="F101" i="1"/>
  <c r="G101" i="1"/>
  <c r="E116" i="1"/>
  <c r="F116" i="1"/>
  <c r="G116" i="1"/>
  <c r="E117" i="1"/>
  <c r="F117" i="1"/>
  <c r="G117" i="1"/>
  <c r="E110" i="1"/>
  <c r="F110" i="1"/>
  <c r="G110" i="1"/>
  <c r="E118" i="1"/>
  <c r="F118" i="1"/>
  <c r="G118" i="1"/>
  <c r="E119" i="1"/>
  <c r="F119" i="1"/>
  <c r="G119" i="1"/>
  <c r="E102" i="1"/>
  <c r="F102" i="1"/>
  <c r="G102" i="1"/>
  <c r="E97" i="1"/>
  <c r="F97" i="1"/>
  <c r="E121" i="1"/>
  <c r="F121" i="1"/>
  <c r="G121" i="1"/>
  <c r="E111" i="1"/>
  <c r="F111" i="1"/>
  <c r="G111" i="1"/>
  <c r="E112" i="1"/>
  <c r="F112" i="1"/>
  <c r="G112" i="1"/>
  <c r="E108" i="1"/>
  <c r="F108" i="1"/>
  <c r="G108" i="1"/>
  <c r="E103" i="1"/>
  <c r="F103" i="1"/>
  <c r="G103" i="1"/>
  <c r="O92" i="1"/>
  <c r="O93" i="1"/>
  <c r="E92" i="1"/>
  <c r="F92" i="1"/>
  <c r="G92" i="1"/>
  <c r="E93" i="1"/>
  <c r="F93" i="1"/>
  <c r="G93" i="1"/>
  <c r="O88" i="1"/>
  <c r="O89" i="1"/>
  <c r="E88" i="1"/>
  <c r="F88" i="1"/>
  <c r="G88" i="1"/>
  <c r="E89" i="1"/>
  <c r="F89" i="1"/>
  <c r="O86" i="1"/>
  <c r="O87" i="1"/>
  <c r="E86" i="1"/>
  <c r="F86" i="1"/>
  <c r="G86" i="1"/>
  <c r="E87" i="1"/>
  <c r="F87" i="1"/>
  <c r="O85" i="1"/>
  <c r="O84" i="1"/>
  <c r="F85" i="1"/>
  <c r="E85" i="1"/>
  <c r="G84" i="1"/>
  <c r="F84" i="1"/>
  <c r="E84" i="1"/>
  <c r="AB123" i="1" l="1"/>
  <c r="AH123" i="1"/>
  <c r="V123" i="1"/>
  <c r="S123" i="1"/>
  <c r="Y123" i="1"/>
  <c r="AE123" i="1"/>
  <c r="F122" i="1"/>
  <c r="E122" i="1"/>
  <c r="G122" i="1"/>
  <c r="O122" i="1"/>
  <c r="O74" i="1" l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F53" i="1" l="1"/>
  <c r="F32" i="1"/>
  <c r="F24" i="1"/>
  <c r="F25" i="1"/>
  <c r="F16" i="1" l="1"/>
  <c r="F33" i="1" l="1"/>
  <c r="H75" i="1" l="1"/>
  <c r="I75" i="1"/>
  <c r="J75" i="1"/>
  <c r="K75" i="1"/>
  <c r="L75" i="1"/>
  <c r="M75" i="1"/>
  <c r="N75" i="1"/>
  <c r="O11" i="1"/>
  <c r="F20" i="1"/>
  <c r="F22" i="1" l="1"/>
  <c r="F52" i="1" l="1"/>
  <c r="F31" i="1" l="1"/>
  <c r="F59" i="1"/>
  <c r="F48" i="1"/>
  <c r="F70" i="1" l="1"/>
  <c r="F69" i="1"/>
  <c r="F51" i="1" l="1"/>
  <c r="F23" i="1"/>
  <c r="AJ75" i="1" l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F74" i="1"/>
  <c r="F73" i="1"/>
  <c r="F72" i="1"/>
  <c r="F71" i="1"/>
  <c r="F62" i="1"/>
  <c r="F61" i="1"/>
  <c r="F68" i="1"/>
  <c r="F64" i="1"/>
  <c r="F63" i="1"/>
  <c r="F67" i="1"/>
  <c r="F66" i="1"/>
  <c r="F65" i="1"/>
  <c r="F60" i="1"/>
  <c r="F58" i="1"/>
  <c r="F57" i="1"/>
  <c r="F56" i="1"/>
  <c r="F55" i="1"/>
  <c r="F54" i="1"/>
  <c r="F50" i="1"/>
  <c r="F49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1" i="1"/>
  <c r="F19" i="1"/>
  <c r="F18" i="1"/>
  <c r="F17" i="1"/>
  <c r="F15" i="1"/>
  <c r="F14" i="1"/>
  <c r="F13" i="1"/>
  <c r="F12" i="1"/>
  <c r="F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O10" i="1"/>
  <c r="O75" i="1" s="1"/>
  <c r="G10" i="1"/>
  <c r="G75" i="1" s="1"/>
  <c r="F10" i="1"/>
  <c r="E10" i="1"/>
  <c r="E75" i="1" s="1"/>
  <c r="O123" i="1" l="1"/>
  <c r="P123" i="1"/>
  <c r="L123" i="1"/>
  <c r="AH76" i="1"/>
  <c r="S76" i="1"/>
  <c r="Y76" i="1"/>
  <c r="AE76" i="1"/>
  <c r="P76" i="1"/>
  <c r="V76" i="1"/>
  <c r="AB76" i="1"/>
  <c r="F75" i="1"/>
  <c r="K123" i="1"/>
  <c r="G123" i="1"/>
  <c r="I123" i="1"/>
  <c r="J123" i="1"/>
  <c r="M123" i="1"/>
  <c r="N123" i="1"/>
  <c r="M76" i="1" l="1"/>
  <c r="G76" i="1"/>
  <c r="N76" i="1"/>
  <c r="J76" i="1"/>
  <c r="O76" i="1"/>
  <c r="I76" i="1"/>
  <c r="L76" i="1"/>
  <c r="K76" i="1"/>
</calcChain>
</file>

<file path=xl/sharedStrings.xml><?xml version="1.0" encoding="utf-8"?>
<sst xmlns="http://schemas.openxmlformats.org/spreadsheetml/2006/main" count="404" uniqueCount="162">
  <si>
    <t>Budownictwo</t>
  </si>
  <si>
    <t>Lp</t>
  </si>
  <si>
    <t>WYSZCZEGÓLNIENIE</t>
  </si>
  <si>
    <t>STATUS</t>
  </si>
  <si>
    <t>FORMA ZALICZENIA</t>
  </si>
  <si>
    <t>Σ GODZIN</t>
  </si>
  <si>
    <t>Σ ECTS</t>
  </si>
  <si>
    <t>Forma zajęć dydaktycznych</t>
  </si>
  <si>
    <t>LICZBA GODZIN i ECTS W SEMESTRZE</t>
  </si>
  <si>
    <t>Ćwiczenia</t>
  </si>
  <si>
    <t>Σ ĆW + S</t>
  </si>
  <si>
    <t>W</t>
  </si>
  <si>
    <t>ĆW</t>
  </si>
  <si>
    <t>ECTS</t>
  </si>
  <si>
    <t>Język obcy</t>
  </si>
  <si>
    <t>PO</t>
  </si>
  <si>
    <t>Wychowanie fizyczne</t>
  </si>
  <si>
    <t>UO</t>
  </si>
  <si>
    <t>Matematyka</t>
  </si>
  <si>
    <t>Fizyka</t>
  </si>
  <si>
    <t>Geometria wykreślna i rysunek techniczny</t>
  </si>
  <si>
    <t>Materiały i chemia budowlana</t>
  </si>
  <si>
    <t>Mechanika płynów</t>
  </si>
  <si>
    <t>Hydrologia inżynierska</t>
  </si>
  <si>
    <t>KO</t>
  </si>
  <si>
    <t>Technologia informacyjna</t>
  </si>
  <si>
    <t>Ochrona własności intelektualnej</t>
  </si>
  <si>
    <t>Bezpieczeństwo narodowe</t>
  </si>
  <si>
    <t>Ochrona środowiska w procesie budowlanym</t>
  </si>
  <si>
    <t>Mechanika teoretyczna</t>
  </si>
  <si>
    <t>Geologia inżynierska</t>
  </si>
  <si>
    <t>Geologia inżynierska - ćwiczenia terenowe</t>
  </si>
  <si>
    <t>PF</t>
  </si>
  <si>
    <t>Technologia betonów i zapraw</t>
  </si>
  <si>
    <t>Geodezja</t>
  </si>
  <si>
    <t>Geodezja - ćwiczenia terenowe</t>
  </si>
  <si>
    <t>Mechanika budowli</t>
  </si>
  <si>
    <t>Instalacje budowlane</t>
  </si>
  <si>
    <t>Mechanika gruntów</t>
  </si>
  <si>
    <t>Przedmiot wybieralny I</t>
  </si>
  <si>
    <t>KF</t>
  </si>
  <si>
    <t>Przedmiot wybieralny II</t>
  </si>
  <si>
    <t>Przedmiot wybieralny IIII</t>
  </si>
  <si>
    <t>Budownictwo zrównoważone</t>
  </si>
  <si>
    <t>Fundamentowanie</t>
  </si>
  <si>
    <t>Budownictwo hydrotechniczne</t>
  </si>
  <si>
    <t>Wytrzymałość materiałów</t>
  </si>
  <si>
    <t>Mechanika gruntów - ćwiczenia terenowe</t>
  </si>
  <si>
    <t>Przedmiot wybieralny IV</t>
  </si>
  <si>
    <t>Przedmiot wybieralny V</t>
  </si>
  <si>
    <t>Przedmiot wybieralny VI</t>
  </si>
  <si>
    <t>Budownictwo hydrotechniczne - ćwiczenia terenowe</t>
  </si>
  <si>
    <t>Konstrukcje żelbetowe</t>
  </si>
  <si>
    <t>Konstrukcje stalowe</t>
  </si>
  <si>
    <t>Budownictwo komunikacyjne</t>
  </si>
  <si>
    <t>Geotechnika środowiskowa</t>
  </si>
  <si>
    <t>Przedmiot wybieralny VII</t>
  </si>
  <si>
    <t>Przedmiot wybieralny VIII</t>
  </si>
  <si>
    <t>Przedmiot wybieralny IX</t>
  </si>
  <si>
    <t>Certyfikacja energetyczna budynków</t>
  </si>
  <si>
    <t>Fizyka budowli</t>
  </si>
  <si>
    <t>Przedmiot wybieralny X</t>
  </si>
  <si>
    <t>Przedmiot wybieralny XI</t>
  </si>
  <si>
    <t>Przedmiot wybieralny XII</t>
  </si>
  <si>
    <t>UF</t>
  </si>
  <si>
    <t>Przedmiot wybieralny XIII</t>
  </si>
  <si>
    <t>Technologia i organizacja robót budowlanych</t>
  </si>
  <si>
    <t>Kosztorysowanie</t>
  </si>
  <si>
    <t>Seminarium dyplomowe</t>
  </si>
  <si>
    <t>Praca inżynierska</t>
  </si>
  <si>
    <t>Egzamin dyplomowy inżynierski</t>
  </si>
  <si>
    <t>Praktyka zawodowa (po VI semestrze)</t>
  </si>
  <si>
    <t xml:space="preserve">ŁĄCZNIE GODZINY LUB ECTS    </t>
  </si>
  <si>
    <t>-</t>
  </si>
  <si>
    <t xml:space="preserve">LICZBA EGZAMINÓW W SEMESTRZE     </t>
  </si>
  <si>
    <t>OZNACZENIA STATUSU PRZEDMIOTU:</t>
  </si>
  <si>
    <t>Szkolenia obowiazkowe realizowane poza programem studiów</t>
  </si>
  <si>
    <t>L.p.</t>
  </si>
  <si>
    <t>Budownictwo magazynowe i szklarniowe</t>
  </si>
  <si>
    <t>Budownictwo prefabrykowane</t>
  </si>
  <si>
    <t>Budownictwo energooszczędne</t>
  </si>
  <si>
    <t>Odwodnienia budowli</t>
  </si>
  <si>
    <t>Geosyntetyki w budownictwie</t>
  </si>
  <si>
    <t>Ekobudownictwo wodne</t>
  </si>
  <si>
    <t>Gospodarka odpadami w budownictwie</t>
  </si>
  <si>
    <t>Technologie geoinformatyczne w planowaniu inwestycji budowlanych</t>
  </si>
  <si>
    <t>Podstawy kompozycji i projektowania urbanistycznego</t>
  </si>
  <si>
    <t>Skaning laserowy ALS, TLS i MLS w budownictwie</t>
  </si>
  <si>
    <t>Podstawy uczenia maszynowego i sztucznej inteligencji</t>
  </si>
  <si>
    <t>Zbiorniki retencyjne</t>
  </si>
  <si>
    <t>Inżynieria rzeczna</t>
  </si>
  <si>
    <t>BIM w budownictwie</t>
  </si>
  <si>
    <t>Komputerowe wspomaganie projektowania - AutoCAD 3D</t>
  </si>
  <si>
    <t xml:space="preserve">Geodezyjna obsługa inwestycji budowlanych </t>
  </si>
  <si>
    <t>Infrastruktura wodna terenów zurbanizowych</t>
  </si>
  <si>
    <t xml:space="preserve">Grafika inżynierska </t>
  </si>
  <si>
    <t xml:space="preserve">Hydrotechniczne budowle ziemne  </t>
  </si>
  <si>
    <t>Modelowanie konstrukcji inżynierskich</t>
  </si>
  <si>
    <t>Instalacje w obiektach kubaturowych</t>
  </si>
  <si>
    <t>Budowle wodne</t>
  </si>
  <si>
    <t>Przedmiot wybieralny XV</t>
  </si>
  <si>
    <t>Przedmiot wybieralny XIV</t>
  </si>
  <si>
    <t xml:space="preserve">Prawo budowlane i wodne </t>
  </si>
  <si>
    <t>PRZEDMOTY FAKULTATYWNE</t>
  </si>
  <si>
    <t>Klimatologia planistyczna</t>
  </si>
  <si>
    <t xml:space="preserve">Oceny oddziaływania inwestycji budowlanych na środowisko </t>
  </si>
  <si>
    <t xml:space="preserve">Matematyka </t>
  </si>
  <si>
    <t xml:space="preserve">Savoir vivre lub Komunikacja społeczna i trening interpersonalny </t>
  </si>
  <si>
    <t xml:space="preserve">Planowanie kariery i podstawy wiedzy o rynku pracy lub Etyka zawodowa </t>
  </si>
  <si>
    <t xml:space="preserve">Budownictwo ziemne </t>
  </si>
  <si>
    <t xml:space="preserve">Geodezyjne opracowania wielkoskalowe w projektowaniu </t>
  </si>
  <si>
    <t>Ekologia środowiska</t>
  </si>
  <si>
    <t>Budownictwo wodno-melioracyjne</t>
  </si>
  <si>
    <t>Obiekty błękitno-zielonej infrastruktury</t>
  </si>
  <si>
    <t>Podstawy przedsiębiorczości</t>
  </si>
  <si>
    <t>Fundamentowanie głębokie</t>
  </si>
  <si>
    <t>Matematyczne obliczenia inżynierskie</t>
  </si>
  <si>
    <t>Wydział Inżynierii Środowiska i Geodezji</t>
  </si>
  <si>
    <t>Uniwersytet Rolniczy im. H. Kołłątaja w Krakowie</t>
  </si>
  <si>
    <t>Konstrukcje murowe i drewniane</t>
  </si>
  <si>
    <t>Rekultywacja w terenach zurbanizowanych</t>
  </si>
  <si>
    <t>Komputerowe wspomaganie projektowania - AutoCAD Civil</t>
  </si>
  <si>
    <t>PLAN STUDIÓW NA KIERUNKU BUDOWNICTWO - studia stacjonarne I stopnia (SI)</t>
  </si>
  <si>
    <r>
      <t xml:space="preserve">UO </t>
    </r>
    <r>
      <rPr>
        <sz val="8"/>
        <color theme="1"/>
        <rFont val="Symbol"/>
        <family val="1"/>
        <charset val="2"/>
      </rPr>
      <t>-</t>
    </r>
    <r>
      <rPr>
        <sz val="8"/>
        <color theme="1"/>
        <rFont val="Arial"/>
        <family val="2"/>
        <charset val="238"/>
      </rPr>
      <t xml:space="preserve"> przedmiot uzupełniający obowiązkowy</t>
    </r>
  </si>
  <si>
    <r>
      <t xml:space="preserve">UF </t>
    </r>
    <r>
      <rPr>
        <sz val="8"/>
        <color theme="1"/>
        <rFont val="Symbol"/>
        <family val="1"/>
        <charset val="2"/>
      </rPr>
      <t xml:space="preserve">- </t>
    </r>
    <r>
      <rPr>
        <sz val="8"/>
        <color theme="1"/>
        <rFont val="Arial"/>
        <family val="2"/>
        <charset val="238"/>
      </rPr>
      <t>przedmiot uzupełniający fakultatywny</t>
    </r>
  </si>
  <si>
    <r>
      <t xml:space="preserve">PO </t>
    </r>
    <r>
      <rPr>
        <sz val="8"/>
        <color theme="1"/>
        <rFont val="Symbol"/>
        <family val="1"/>
        <charset val="2"/>
      </rPr>
      <t>-</t>
    </r>
    <r>
      <rPr>
        <sz val="8"/>
        <color theme="1"/>
        <rFont val="Arial"/>
        <family val="2"/>
        <charset val="238"/>
      </rPr>
      <t xml:space="preserve"> przedmiot podstawowy obowiązkowy</t>
    </r>
  </si>
  <si>
    <r>
      <t xml:space="preserve">PF </t>
    </r>
    <r>
      <rPr>
        <sz val="8"/>
        <color theme="1"/>
        <rFont val="Symbol"/>
        <family val="1"/>
        <charset val="2"/>
      </rPr>
      <t>-</t>
    </r>
    <r>
      <rPr>
        <sz val="8"/>
        <color theme="1"/>
        <rFont val="Arial"/>
        <family val="2"/>
        <charset val="238"/>
      </rPr>
      <t xml:space="preserve"> przedmiot podstawowy fakultatywny</t>
    </r>
  </si>
  <si>
    <r>
      <t xml:space="preserve">KO </t>
    </r>
    <r>
      <rPr>
        <sz val="8"/>
        <color theme="1"/>
        <rFont val="Symbol"/>
        <family val="1"/>
        <charset val="2"/>
      </rPr>
      <t>-</t>
    </r>
    <r>
      <rPr>
        <sz val="8"/>
        <color theme="1"/>
        <rFont val="Arial"/>
        <family val="2"/>
        <charset val="238"/>
      </rPr>
      <t xml:space="preserve"> przedmiot kierunkowy obowiązkowy</t>
    </r>
  </si>
  <si>
    <r>
      <t xml:space="preserve">KF </t>
    </r>
    <r>
      <rPr>
        <sz val="8"/>
        <color theme="1"/>
        <rFont val="Symbol"/>
        <family val="1"/>
        <charset val="2"/>
      </rPr>
      <t>-</t>
    </r>
    <r>
      <rPr>
        <sz val="8"/>
        <color theme="1"/>
        <rFont val="Arial"/>
        <family val="2"/>
        <charset val="238"/>
      </rPr>
      <t xml:space="preserve"> przedmiot kierunkowy fakultatywny</t>
    </r>
  </si>
  <si>
    <t>Postępowanie prośrodowiskowe w budownictwie</t>
  </si>
  <si>
    <t>Bezpieczeństwo i Higiena Pracy - szkolenie poza programem studiów, realizowane w sem. 1 (4 godz. wykładu; ZAL)</t>
  </si>
  <si>
    <t>Z (s.2-4), E (s.5)</t>
  </si>
  <si>
    <t>Z</t>
  </si>
  <si>
    <t>E</t>
  </si>
  <si>
    <t>S</t>
  </si>
  <si>
    <t>A</t>
  </si>
  <si>
    <t>L</t>
  </si>
  <si>
    <t>P</t>
  </si>
  <si>
    <t>PK</t>
  </si>
  <si>
    <t>T</t>
  </si>
  <si>
    <t>PZ</t>
  </si>
  <si>
    <t>Przedmioty fakultatywne do wyboru (sem. 3)</t>
  </si>
  <si>
    <t>Przedmioty fakultatywne do wyboru (sem. 4)</t>
  </si>
  <si>
    <t>Przedmioty fakultatywne do wyboru (sem. 5)</t>
  </si>
  <si>
    <t>Przedmioty fakultatywne do wyboru (sem. 6)</t>
  </si>
  <si>
    <t>Przedmioty fakultatywne do wyboru (sem. 7)</t>
  </si>
  <si>
    <t>OZNACZENIA FORMY ZALICZENIA:</t>
  </si>
  <si>
    <t>OZNACZENIA FORMY ZAJĘĆ DYDAKTYCZNYCH:</t>
  </si>
  <si>
    <t>E – egzamin</t>
  </si>
  <si>
    <t>W – wykład</t>
  </si>
  <si>
    <t>P – ćwiczenia projektowe</t>
  </si>
  <si>
    <t>Z – zaliczenie na ocenę</t>
  </si>
  <si>
    <t>ĆW – ćwiczenia (w tym seminaria)</t>
  </si>
  <si>
    <t xml:space="preserve">PK – ćwiczenia projektowe na sali komputerowej </t>
  </si>
  <si>
    <t>ZAL – zaliczenie bez oceny</t>
  </si>
  <si>
    <t>S – seminarium</t>
  </si>
  <si>
    <t>T – ćwiczenia terenowe (w tym praktyki)</t>
  </si>
  <si>
    <t>A – ćwiczenia audytoryjne (w tym lektoraty)</t>
  </si>
  <si>
    <t>L – ćwiczenia laboratoryjne</t>
  </si>
  <si>
    <t xml:space="preserve">LK – laboratorium komputerowe </t>
  </si>
  <si>
    <t>PZ – praktyka zawodowa</t>
  </si>
  <si>
    <t>Plan studiów pozytywnie zaopiniownany przez Kolegium Wydziału IŚiG w dniu 5 czerwca 2024 r. (uchwała nr 6/2024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</si>
</sst>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Arial"/>
      <family val="2"/>
      <charset val="238"/>
    </font>
    <font>
      <sz val="11"/>
      <color theme="4" tint="-0.249977111117893"/>
      <name val="Czcionka tekstu podstawowego"/>
      <family val="2"/>
      <charset val="238"/>
    </font>
    <font>
      <b/>
      <sz val="11"/>
      <color rgb="FFFF0000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Symbol"/>
      <family val="1"/>
      <charset val="2"/>
    </font>
    <font>
      <b/>
      <sz val="9"/>
      <name val="Arial"/>
      <family val="2"/>
      <charset val="238"/>
    </font>
    <font>
      <u/>
      <sz val="8"/>
      <name val="Arial"/>
      <family val="2"/>
      <charset val="238"/>
    </font>
    <font>
      <u/>
      <sz val="8"/>
      <color theme="1"/>
      <name val="Arial"/>
      <family val="2"/>
      <charset val="238"/>
    </font>
    <font>
      <b/>
      <sz val="9"/>
      <color theme="1"/>
      <name val="Symbol"/>
      <family val="1"/>
      <charset val="238"/>
    </font>
    <font>
      <b/>
      <u/>
      <sz val="8"/>
      <name val="Arial"/>
      <family val="2"/>
      <charset val="238"/>
    </font>
    <font>
      <b/>
      <u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0F0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7" fillId="0" borderId="2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9" fontId="7" fillId="0" borderId="0" xfId="1" applyFont="1" applyFill="1" applyBorder="1" applyAlignment="1" applyProtection="1">
      <alignment vertical="center"/>
    </xf>
    <xf numFmtId="0" fontId="7" fillId="0" borderId="4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9" fillId="0" borderId="0" xfId="0" applyFont="1" applyFill="1"/>
    <xf numFmtId="0" fontId="7" fillId="0" borderId="17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0" fillId="0" borderId="0" xfId="0" applyFill="1"/>
    <xf numFmtId="0" fontId="10" fillId="0" borderId="3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wrapText="1"/>
    </xf>
    <xf numFmtId="0" fontId="6" fillId="0" borderId="0" xfId="0" applyFont="1" applyFill="1"/>
    <xf numFmtId="0" fontId="10" fillId="0" borderId="33" xfId="0" applyFont="1" applyFill="1" applyBorder="1" applyAlignment="1">
      <alignment horizontal="center" vertical="center"/>
    </xf>
    <xf numFmtId="0" fontId="8" fillId="0" borderId="0" xfId="0" applyFont="1" applyFill="1"/>
    <xf numFmtId="0" fontId="10" fillId="0" borderId="1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/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17" fillId="2" borderId="2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64" fontId="17" fillId="4" borderId="50" xfId="1" applyNumberFormat="1" applyFont="1" applyFill="1" applyBorder="1" applyAlignment="1" applyProtection="1">
      <alignment horizontal="center" vertical="center"/>
    </xf>
    <xf numFmtId="164" fontId="17" fillId="4" borderId="51" xfId="1" applyNumberFormat="1" applyFont="1" applyFill="1" applyBorder="1" applyAlignment="1" applyProtection="1">
      <alignment horizontal="center" vertical="center"/>
    </xf>
    <xf numFmtId="164" fontId="17" fillId="4" borderId="25" xfId="1" applyNumberFormat="1" applyFont="1" applyFill="1" applyBorder="1" applyAlignment="1" applyProtection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right" vertical="center"/>
    </xf>
    <xf numFmtId="0" fontId="17" fillId="4" borderId="38" xfId="0" applyFont="1" applyFill="1" applyBorder="1" applyAlignment="1">
      <alignment horizontal="right" vertical="center"/>
    </xf>
    <xf numFmtId="0" fontId="17" fillId="4" borderId="21" xfId="0" applyFont="1" applyFill="1" applyBorder="1" applyAlignment="1">
      <alignment horizontal="right" vertical="center"/>
    </xf>
    <xf numFmtId="0" fontId="17" fillId="4" borderId="48" xfId="0" applyFont="1" applyFill="1" applyBorder="1" applyAlignment="1">
      <alignment horizontal="right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textRotation="90" wrapText="1"/>
    </xf>
    <xf numFmtId="0" fontId="17" fillId="2" borderId="19" xfId="0" applyFont="1" applyFill="1" applyBorder="1" applyAlignment="1">
      <alignment horizontal="center" vertical="center" textRotation="90" wrapText="1"/>
    </xf>
    <xf numFmtId="0" fontId="17" fillId="2" borderId="31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textRotation="90" wrapText="1"/>
    </xf>
    <xf numFmtId="0" fontId="17" fillId="2" borderId="25" xfId="0" applyFont="1" applyFill="1" applyBorder="1" applyAlignment="1">
      <alignment horizontal="center" vertical="center" textRotation="90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2" borderId="11" xfId="0" applyFont="1" applyFill="1" applyBorder="1" applyAlignment="1">
      <alignment horizontal="center" vertical="center" textRotation="90" wrapText="1"/>
    </xf>
    <xf numFmtId="0" fontId="17" fillId="2" borderId="21" xfId="0" applyFont="1" applyFill="1" applyBorder="1" applyAlignment="1">
      <alignment horizontal="center" vertical="center" textRotation="90" wrapText="1"/>
    </xf>
    <xf numFmtId="0" fontId="19" fillId="5" borderId="4" xfId="0" applyFont="1" applyFill="1" applyBorder="1" applyAlignment="1">
      <alignment horizontal="center" vertical="center" textRotation="90" wrapText="1"/>
    </xf>
    <xf numFmtId="0" fontId="19" fillId="5" borderId="12" xfId="0" applyFont="1" applyFill="1" applyBorder="1" applyAlignment="1">
      <alignment horizontal="center" vertical="center" textRotation="90" wrapText="1"/>
    </xf>
    <xf numFmtId="0" fontId="19" fillId="5" borderId="22" xfId="0" applyFont="1" applyFill="1" applyBorder="1" applyAlignment="1">
      <alignment horizontal="center" vertical="center" textRotation="90" wrapText="1"/>
    </xf>
    <xf numFmtId="0" fontId="17" fillId="2" borderId="38" xfId="0" applyFont="1" applyFill="1" applyBorder="1" applyAlignment="1">
      <alignment horizontal="center" vertical="center" textRotation="90" wrapText="1"/>
    </xf>
    <xf numFmtId="0" fontId="17" fillId="2" borderId="47" xfId="0" applyFont="1" applyFill="1" applyBorder="1" applyAlignment="1">
      <alignment horizontal="center" vertical="center" textRotation="90" wrapText="1"/>
    </xf>
    <xf numFmtId="0" fontId="17" fillId="2" borderId="48" xfId="0" applyFont="1" applyFill="1" applyBorder="1" applyAlignment="1">
      <alignment horizontal="center" vertical="center" textRotation="90" wrapText="1"/>
    </xf>
    <xf numFmtId="0" fontId="17" fillId="2" borderId="46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textRotation="90" wrapText="1"/>
    </xf>
    <xf numFmtId="0" fontId="17" fillId="2" borderId="12" xfId="0" applyFont="1" applyFill="1" applyBorder="1" applyAlignment="1">
      <alignment horizontal="center" vertical="center" textRotation="90" wrapText="1"/>
    </xf>
    <xf numFmtId="0" fontId="17" fillId="2" borderId="22" xfId="0" applyFont="1" applyFill="1" applyBorder="1" applyAlignment="1">
      <alignment horizontal="center" vertical="center" textRotation="90" wrapText="1"/>
    </xf>
    <xf numFmtId="0" fontId="17" fillId="2" borderId="5" xfId="0" applyFont="1" applyFill="1" applyBorder="1" applyAlignment="1">
      <alignment horizontal="center" vertical="center" textRotation="90" wrapText="1"/>
    </xf>
    <xf numFmtId="0" fontId="17" fillId="2" borderId="13" xfId="0" applyFont="1" applyFill="1" applyBorder="1" applyAlignment="1">
      <alignment horizontal="center" vertical="center" textRotation="90" wrapText="1"/>
    </xf>
    <xf numFmtId="0" fontId="17" fillId="2" borderId="23" xfId="0" applyFont="1" applyFill="1" applyBorder="1" applyAlignment="1">
      <alignment horizontal="center" vertical="center" textRotation="90" wrapText="1"/>
    </xf>
    <xf numFmtId="0" fontId="17" fillId="2" borderId="11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4" borderId="42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right" vertical="center"/>
    </xf>
    <xf numFmtId="0" fontId="22" fillId="4" borderId="41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right" vertical="center"/>
    </xf>
    <xf numFmtId="0" fontId="17" fillId="4" borderId="44" xfId="0" applyFont="1" applyFill="1" applyBorder="1" applyAlignment="1">
      <alignment horizontal="right" vertical="center"/>
    </xf>
    <xf numFmtId="0" fontId="17" fillId="4" borderId="45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CCFFCC"/>
      <color rgb="FF0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40"/>
  <sheetViews>
    <sheetView tabSelected="1" zoomScale="90" zoomScaleNormal="90" zoomScaleSheetLayoutView="85" workbookViewId="0">
      <selection activeCell="AN23" sqref="AN23"/>
    </sheetView>
  </sheetViews>
  <sheetFormatPr defaultColWidth="9" defaultRowHeight="14.25"/>
  <cols>
    <col min="1" max="1" width="4.625" style="13" customWidth="1"/>
    <col min="2" max="2" width="43.125" style="13" customWidth="1"/>
    <col min="3" max="3" width="3.625" style="13" customWidth="1"/>
    <col min="4" max="4" width="16.625" style="13" customWidth="1"/>
    <col min="5" max="5" width="4.375" style="13" customWidth="1"/>
    <col min="6" max="6" width="3.625" style="13" customWidth="1"/>
    <col min="7" max="7" width="5.75" style="13" customWidth="1"/>
    <col min="8" max="9" width="4.625" style="13" customWidth="1"/>
    <col min="10" max="10" width="5.625" style="13" customWidth="1"/>
    <col min="11" max="11" width="4.625" style="13" customWidth="1"/>
    <col min="12" max="12" width="6" style="13" customWidth="1"/>
    <col min="13" max="13" width="5.375" style="13" customWidth="1"/>
    <col min="14" max="14" width="4.625" style="13" customWidth="1"/>
    <col min="15" max="15" width="5.625" style="13" customWidth="1"/>
    <col min="16" max="17" width="3.625" style="13" customWidth="1"/>
    <col min="18" max="18" width="4.875" style="13" customWidth="1"/>
    <col min="19" max="20" width="3.625" style="13" customWidth="1"/>
    <col min="21" max="21" width="4.875" style="13" customWidth="1"/>
    <col min="22" max="23" width="3.625" style="13" customWidth="1"/>
    <col min="24" max="24" width="4.875" style="13" customWidth="1"/>
    <col min="25" max="26" width="3.625" style="13" customWidth="1"/>
    <col min="27" max="27" width="4.875" style="13" customWidth="1"/>
    <col min="28" max="29" width="3.625" style="13" customWidth="1"/>
    <col min="30" max="30" width="4.875" style="13" customWidth="1"/>
    <col min="31" max="32" width="3.625" style="13" customWidth="1"/>
    <col min="33" max="33" width="4.875" style="13" customWidth="1"/>
    <col min="34" max="35" width="3.625" style="21" customWidth="1"/>
    <col min="36" max="36" width="4.875" style="21" customWidth="1"/>
  </cols>
  <sheetData>
    <row r="1" spans="1:36">
      <c r="A1" s="20" t="s">
        <v>118</v>
      </c>
    </row>
    <row r="2" spans="1:36">
      <c r="A2" s="20" t="s">
        <v>117</v>
      </c>
    </row>
    <row r="4" spans="1:36" ht="15.75">
      <c r="A4" s="208" t="s">
        <v>122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</row>
    <row r="5" spans="1:36" ht="15">
      <c r="A5" s="209" t="s">
        <v>161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</row>
    <row r="6" spans="1:36" ht="15" thickBot="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</row>
    <row r="7" spans="1:36" s="19" customFormat="1" ht="20.100000000000001" customHeight="1">
      <c r="A7" s="212" t="s">
        <v>1</v>
      </c>
      <c r="B7" s="212" t="s">
        <v>2</v>
      </c>
      <c r="C7" s="191" t="s">
        <v>3</v>
      </c>
      <c r="D7" s="215" t="s">
        <v>4</v>
      </c>
      <c r="E7" s="215" t="s">
        <v>5</v>
      </c>
      <c r="F7" s="218" t="s">
        <v>6</v>
      </c>
      <c r="G7" s="188" t="s">
        <v>7</v>
      </c>
      <c r="H7" s="189"/>
      <c r="I7" s="189"/>
      <c r="J7" s="189"/>
      <c r="K7" s="189"/>
      <c r="L7" s="189"/>
      <c r="M7" s="189"/>
      <c r="N7" s="189"/>
      <c r="O7" s="190"/>
      <c r="P7" s="188" t="s">
        <v>8</v>
      </c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90"/>
    </row>
    <row r="8" spans="1:36" s="19" customFormat="1" ht="20.100000000000001" customHeight="1">
      <c r="A8" s="213"/>
      <c r="B8" s="213"/>
      <c r="C8" s="192"/>
      <c r="D8" s="216"/>
      <c r="E8" s="216"/>
      <c r="F8" s="219"/>
      <c r="G8" s="221" t="s">
        <v>11</v>
      </c>
      <c r="H8" s="223" t="s">
        <v>140</v>
      </c>
      <c r="I8" s="181" t="s">
        <v>134</v>
      </c>
      <c r="J8" s="181" t="s">
        <v>9</v>
      </c>
      <c r="K8" s="181"/>
      <c r="L8" s="181"/>
      <c r="M8" s="181"/>
      <c r="N8" s="181"/>
      <c r="O8" s="183" t="s">
        <v>10</v>
      </c>
      <c r="P8" s="185">
        <v>1</v>
      </c>
      <c r="Q8" s="186"/>
      <c r="R8" s="187"/>
      <c r="S8" s="185">
        <v>2</v>
      </c>
      <c r="T8" s="186"/>
      <c r="U8" s="187"/>
      <c r="V8" s="185">
        <v>3</v>
      </c>
      <c r="W8" s="186"/>
      <c r="X8" s="187"/>
      <c r="Y8" s="185">
        <v>4</v>
      </c>
      <c r="Z8" s="186"/>
      <c r="AA8" s="187"/>
      <c r="AB8" s="185">
        <v>5</v>
      </c>
      <c r="AC8" s="186"/>
      <c r="AD8" s="187"/>
      <c r="AE8" s="185">
        <v>6</v>
      </c>
      <c r="AF8" s="186"/>
      <c r="AG8" s="187"/>
      <c r="AH8" s="185">
        <v>7</v>
      </c>
      <c r="AI8" s="186"/>
      <c r="AJ8" s="187"/>
    </row>
    <row r="9" spans="1:36" s="19" customFormat="1" ht="52.5" customHeight="1" thickBot="1">
      <c r="A9" s="214"/>
      <c r="B9" s="214"/>
      <c r="C9" s="193"/>
      <c r="D9" s="217"/>
      <c r="E9" s="217"/>
      <c r="F9" s="220"/>
      <c r="G9" s="222"/>
      <c r="H9" s="224"/>
      <c r="I9" s="179"/>
      <c r="J9" s="90" t="s">
        <v>135</v>
      </c>
      <c r="K9" s="90" t="s">
        <v>136</v>
      </c>
      <c r="L9" s="90" t="s">
        <v>137</v>
      </c>
      <c r="M9" s="90" t="s">
        <v>138</v>
      </c>
      <c r="N9" s="90" t="s">
        <v>139</v>
      </c>
      <c r="O9" s="225"/>
      <c r="P9" s="22" t="s">
        <v>11</v>
      </c>
      <c r="Q9" s="23" t="s">
        <v>12</v>
      </c>
      <c r="R9" s="24" t="s">
        <v>13</v>
      </c>
      <c r="S9" s="22" t="s">
        <v>11</v>
      </c>
      <c r="T9" s="23" t="s">
        <v>12</v>
      </c>
      <c r="U9" s="24" t="s">
        <v>13</v>
      </c>
      <c r="V9" s="22" t="s">
        <v>11</v>
      </c>
      <c r="W9" s="23" t="s">
        <v>12</v>
      </c>
      <c r="X9" s="24" t="s">
        <v>13</v>
      </c>
      <c r="Y9" s="22" t="s">
        <v>11</v>
      </c>
      <c r="Z9" s="23" t="s">
        <v>12</v>
      </c>
      <c r="AA9" s="24" t="s">
        <v>13</v>
      </c>
      <c r="AB9" s="22" t="s">
        <v>11</v>
      </c>
      <c r="AC9" s="23" t="s">
        <v>12</v>
      </c>
      <c r="AD9" s="24" t="s">
        <v>13</v>
      </c>
      <c r="AE9" s="22" t="s">
        <v>11</v>
      </c>
      <c r="AF9" s="23" t="s">
        <v>12</v>
      </c>
      <c r="AG9" s="24" t="s">
        <v>13</v>
      </c>
      <c r="AH9" s="22" t="s">
        <v>11</v>
      </c>
      <c r="AI9" s="23" t="s">
        <v>12</v>
      </c>
      <c r="AJ9" s="24" t="s">
        <v>13</v>
      </c>
    </row>
    <row r="10" spans="1:36">
      <c r="A10" s="65">
        <v>1</v>
      </c>
      <c r="B10" s="66" t="s">
        <v>14</v>
      </c>
      <c r="C10" s="67" t="s">
        <v>15</v>
      </c>
      <c r="D10" s="68" t="s">
        <v>131</v>
      </c>
      <c r="E10" s="72">
        <f t="shared" ref="E10:E73" si="0">SUM(P10,Q10,S10,T10,V10,W10,Y10,Z10,AB10,AC10,AE10,AF10,AH10,AI10)</f>
        <v>120</v>
      </c>
      <c r="F10" s="74">
        <f t="shared" ref="F10:F74" si="1">SUM(R10,U10,X10,AA10,AD10,AG10,AJ10)</f>
        <v>8</v>
      </c>
      <c r="G10" s="67">
        <f t="shared" ref="G10:G74" si="2">SUM(P10,S10,V10,Y10,AB10,AE10,AH10)</f>
        <v>0</v>
      </c>
      <c r="H10" s="71"/>
      <c r="I10" s="71"/>
      <c r="J10" s="72">
        <v>120</v>
      </c>
      <c r="K10" s="72"/>
      <c r="L10" s="72"/>
      <c r="M10" s="72"/>
      <c r="N10" s="72"/>
      <c r="O10" s="73">
        <f t="shared" ref="O10:O74" si="3">SUM(I10:N10)</f>
        <v>120</v>
      </c>
      <c r="P10" s="71"/>
      <c r="Q10" s="72"/>
      <c r="R10" s="73"/>
      <c r="S10" s="67">
        <v>0</v>
      </c>
      <c r="T10" s="72">
        <v>30</v>
      </c>
      <c r="U10" s="73">
        <v>2</v>
      </c>
      <c r="V10" s="67">
        <v>0</v>
      </c>
      <c r="W10" s="72">
        <v>30</v>
      </c>
      <c r="X10" s="73">
        <v>2</v>
      </c>
      <c r="Y10" s="67">
        <v>0</v>
      </c>
      <c r="Z10" s="72">
        <v>30</v>
      </c>
      <c r="AA10" s="73">
        <v>2</v>
      </c>
      <c r="AB10" s="67">
        <v>0</v>
      </c>
      <c r="AC10" s="72">
        <v>30</v>
      </c>
      <c r="AD10" s="73">
        <v>2</v>
      </c>
      <c r="AE10" s="67"/>
      <c r="AF10" s="72"/>
      <c r="AG10" s="73"/>
      <c r="AH10" s="67"/>
      <c r="AI10" s="72"/>
      <c r="AJ10" s="236"/>
    </row>
    <row r="11" spans="1:36">
      <c r="A11" s="3">
        <f t="shared" ref="A11:A74" si="4">A10+1</f>
        <v>2</v>
      </c>
      <c r="B11" s="4" t="s">
        <v>16</v>
      </c>
      <c r="C11" s="5" t="s">
        <v>17</v>
      </c>
      <c r="D11" s="6" t="s">
        <v>132</v>
      </c>
      <c r="E11" s="1">
        <f t="shared" si="0"/>
        <v>60</v>
      </c>
      <c r="F11" s="2">
        <f t="shared" si="1"/>
        <v>0</v>
      </c>
      <c r="G11" s="5">
        <f t="shared" si="2"/>
        <v>0</v>
      </c>
      <c r="H11" s="7"/>
      <c r="I11" s="7"/>
      <c r="J11" s="8">
        <v>60</v>
      </c>
      <c r="K11" s="8"/>
      <c r="L11" s="8"/>
      <c r="M11" s="8"/>
      <c r="N11" s="8"/>
      <c r="O11" s="9">
        <f t="shared" si="3"/>
        <v>60</v>
      </c>
      <c r="P11" s="42">
        <v>0</v>
      </c>
      <c r="Q11" s="43">
        <v>30</v>
      </c>
      <c r="R11" s="44">
        <v>0</v>
      </c>
      <c r="S11" s="39">
        <v>0</v>
      </c>
      <c r="T11" s="43">
        <v>30</v>
      </c>
      <c r="U11" s="44">
        <v>0</v>
      </c>
      <c r="V11" s="39"/>
      <c r="W11" s="43"/>
      <c r="X11" s="44"/>
      <c r="Y11" s="39"/>
      <c r="Z11" s="43"/>
      <c r="AA11" s="44"/>
      <c r="AB11" s="39"/>
      <c r="AC11" s="43"/>
      <c r="AD11" s="44"/>
      <c r="AE11" s="5"/>
      <c r="AF11" s="8"/>
      <c r="AG11" s="9"/>
      <c r="AH11" s="5"/>
      <c r="AI11" s="8"/>
      <c r="AJ11" s="237"/>
    </row>
    <row r="12" spans="1:36" s="46" customFormat="1" ht="15">
      <c r="A12" s="75">
        <f t="shared" si="4"/>
        <v>3</v>
      </c>
      <c r="B12" s="76" t="s">
        <v>18</v>
      </c>
      <c r="C12" s="77" t="s">
        <v>15</v>
      </c>
      <c r="D12" s="69" t="s">
        <v>132</v>
      </c>
      <c r="E12" s="69">
        <f t="shared" si="0"/>
        <v>75</v>
      </c>
      <c r="F12" s="70">
        <f t="shared" si="1"/>
        <v>6</v>
      </c>
      <c r="G12" s="77">
        <f t="shared" si="2"/>
        <v>30</v>
      </c>
      <c r="H12" s="78"/>
      <c r="I12" s="78"/>
      <c r="J12" s="79">
        <v>30</v>
      </c>
      <c r="K12" s="79"/>
      <c r="L12" s="79"/>
      <c r="M12" s="79">
        <v>15</v>
      </c>
      <c r="N12" s="79"/>
      <c r="O12" s="80">
        <f t="shared" si="3"/>
        <v>45</v>
      </c>
      <c r="P12" s="78">
        <v>30</v>
      </c>
      <c r="Q12" s="79">
        <v>45</v>
      </c>
      <c r="R12" s="80">
        <v>6</v>
      </c>
      <c r="S12" s="77"/>
      <c r="T12" s="79"/>
      <c r="U12" s="80"/>
      <c r="V12" s="77"/>
      <c r="W12" s="79"/>
      <c r="X12" s="80"/>
      <c r="Y12" s="77"/>
      <c r="Z12" s="79"/>
      <c r="AA12" s="80"/>
      <c r="AB12" s="77"/>
      <c r="AC12" s="79"/>
      <c r="AD12" s="80"/>
      <c r="AE12" s="77"/>
      <c r="AF12" s="79"/>
      <c r="AG12" s="80"/>
      <c r="AH12" s="77"/>
      <c r="AI12" s="79"/>
      <c r="AJ12" s="238"/>
    </row>
    <row r="13" spans="1:36" s="51" customFormat="1">
      <c r="A13" s="37">
        <f t="shared" si="4"/>
        <v>4</v>
      </c>
      <c r="B13" s="47" t="s">
        <v>19</v>
      </c>
      <c r="C13" s="48" t="s">
        <v>15</v>
      </c>
      <c r="D13" s="40" t="s">
        <v>132</v>
      </c>
      <c r="E13" s="40">
        <f t="shared" si="0"/>
        <v>45</v>
      </c>
      <c r="F13" s="41">
        <f t="shared" si="1"/>
        <v>4</v>
      </c>
      <c r="G13" s="39">
        <f t="shared" si="2"/>
        <v>15</v>
      </c>
      <c r="H13" s="49"/>
      <c r="I13" s="49"/>
      <c r="J13" s="40"/>
      <c r="K13" s="40">
        <v>30</v>
      </c>
      <c r="L13" s="40"/>
      <c r="M13" s="40"/>
      <c r="N13" s="40"/>
      <c r="O13" s="44">
        <f t="shared" si="3"/>
        <v>30</v>
      </c>
      <c r="P13" s="49">
        <v>15</v>
      </c>
      <c r="Q13" s="40">
        <v>30</v>
      </c>
      <c r="R13" s="50">
        <v>4</v>
      </c>
      <c r="S13" s="48"/>
      <c r="T13" s="40"/>
      <c r="U13" s="50"/>
      <c r="V13" s="48"/>
      <c r="W13" s="40"/>
      <c r="X13" s="50"/>
      <c r="Y13" s="48"/>
      <c r="Z13" s="40"/>
      <c r="AA13" s="50"/>
      <c r="AB13" s="48"/>
      <c r="AC13" s="40"/>
      <c r="AD13" s="50"/>
      <c r="AE13" s="48"/>
      <c r="AF13" s="40"/>
      <c r="AG13" s="50"/>
      <c r="AH13" s="48"/>
      <c r="AI13" s="40"/>
      <c r="AJ13" s="239"/>
    </row>
    <row r="14" spans="1:36" s="51" customFormat="1">
      <c r="A14" s="75">
        <f t="shared" si="4"/>
        <v>5</v>
      </c>
      <c r="B14" s="81" t="s">
        <v>20</v>
      </c>
      <c r="C14" s="82" t="s">
        <v>15</v>
      </c>
      <c r="D14" s="69" t="s">
        <v>132</v>
      </c>
      <c r="E14" s="69">
        <f t="shared" si="0"/>
        <v>45</v>
      </c>
      <c r="F14" s="70">
        <f t="shared" si="1"/>
        <v>3</v>
      </c>
      <c r="G14" s="77">
        <f t="shared" si="2"/>
        <v>15</v>
      </c>
      <c r="H14" s="83"/>
      <c r="I14" s="83"/>
      <c r="J14" s="69"/>
      <c r="K14" s="69"/>
      <c r="L14" s="69">
        <v>30</v>
      </c>
      <c r="M14" s="69"/>
      <c r="N14" s="69"/>
      <c r="O14" s="80">
        <f t="shared" si="3"/>
        <v>30</v>
      </c>
      <c r="P14" s="83">
        <v>15</v>
      </c>
      <c r="Q14" s="69">
        <v>30</v>
      </c>
      <c r="R14" s="84">
        <v>3</v>
      </c>
      <c r="S14" s="82"/>
      <c r="T14" s="69"/>
      <c r="U14" s="85"/>
      <c r="V14" s="82"/>
      <c r="W14" s="69"/>
      <c r="X14" s="85"/>
      <c r="Y14" s="82"/>
      <c r="Z14" s="69"/>
      <c r="AA14" s="85"/>
      <c r="AB14" s="82"/>
      <c r="AC14" s="69"/>
      <c r="AD14" s="85"/>
      <c r="AE14" s="82"/>
      <c r="AF14" s="69"/>
      <c r="AG14" s="85"/>
      <c r="AH14" s="82"/>
      <c r="AI14" s="69"/>
      <c r="AJ14" s="89"/>
    </row>
    <row r="15" spans="1:36" s="51" customFormat="1">
      <c r="A15" s="37">
        <f t="shared" si="4"/>
        <v>6</v>
      </c>
      <c r="B15" s="47" t="s">
        <v>21</v>
      </c>
      <c r="C15" s="48" t="s">
        <v>15</v>
      </c>
      <c r="D15" s="40" t="s">
        <v>133</v>
      </c>
      <c r="E15" s="40">
        <f t="shared" si="0"/>
        <v>45</v>
      </c>
      <c r="F15" s="41">
        <f t="shared" si="1"/>
        <v>4</v>
      </c>
      <c r="G15" s="39">
        <f t="shared" si="2"/>
        <v>15</v>
      </c>
      <c r="H15" s="49"/>
      <c r="I15" s="49"/>
      <c r="J15" s="40"/>
      <c r="K15" s="40">
        <v>30</v>
      </c>
      <c r="L15" s="40"/>
      <c r="M15" s="40"/>
      <c r="N15" s="40"/>
      <c r="O15" s="44">
        <f t="shared" si="3"/>
        <v>30</v>
      </c>
      <c r="P15" s="49">
        <v>15</v>
      </c>
      <c r="Q15" s="40">
        <v>30</v>
      </c>
      <c r="R15" s="50">
        <v>4</v>
      </c>
      <c r="S15" s="48"/>
      <c r="T15" s="40"/>
      <c r="U15" s="50"/>
      <c r="V15" s="48"/>
      <c r="W15" s="40"/>
      <c r="X15" s="50"/>
      <c r="Y15" s="48"/>
      <c r="Z15" s="40"/>
      <c r="AA15" s="50"/>
      <c r="AB15" s="48"/>
      <c r="AC15" s="40"/>
      <c r="AD15" s="50"/>
      <c r="AE15" s="48"/>
      <c r="AF15" s="40"/>
      <c r="AG15" s="50"/>
      <c r="AH15" s="48"/>
      <c r="AI15" s="40"/>
      <c r="AJ15" s="239"/>
    </row>
    <row r="16" spans="1:36" s="51" customFormat="1">
      <c r="A16" s="75">
        <f t="shared" si="4"/>
        <v>7</v>
      </c>
      <c r="B16" s="81" t="s">
        <v>28</v>
      </c>
      <c r="C16" s="82" t="s">
        <v>17</v>
      </c>
      <c r="D16" s="69" t="s">
        <v>132</v>
      </c>
      <c r="E16" s="69">
        <f t="shared" si="0"/>
        <v>30</v>
      </c>
      <c r="F16" s="70">
        <f>SUM(R16,U16,X16,AA16,AD16,AG16,AJ16)</f>
        <v>2</v>
      </c>
      <c r="G16" s="77">
        <f t="shared" si="2"/>
        <v>30</v>
      </c>
      <c r="H16" s="83"/>
      <c r="I16" s="83"/>
      <c r="J16" s="69"/>
      <c r="K16" s="69"/>
      <c r="L16" s="69"/>
      <c r="M16" s="69"/>
      <c r="N16" s="69"/>
      <c r="O16" s="80">
        <f t="shared" si="3"/>
        <v>0</v>
      </c>
      <c r="P16" s="83">
        <v>30</v>
      </c>
      <c r="Q16" s="69"/>
      <c r="R16" s="85">
        <v>2</v>
      </c>
      <c r="S16" s="82"/>
      <c r="T16" s="69"/>
      <c r="U16" s="85"/>
      <c r="V16" s="82"/>
      <c r="W16" s="69"/>
      <c r="X16" s="85"/>
      <c r="Y16" s="82"/>
      <c r="Z16" s="69"/>
      <c r="AA16" s="85"/>
      <c r="AB16" s="82"/>
      <c r="AC16" s="69"/>
      <c r="AD16" s="85"/>
      <c r="AE16" s="82"/>
      <c r="AF16" s="69"/>
      <c r="AG16" s="85"/>
      <c r="AH16" s="82"/>
      <c r="AI16" s="69"/>
      <c r="AJ16" s="89"/>
    </row>
    <row r="17" spans="1:36" s="51" customFormat="1">
      <c r="A17" s="37">
        <f t="shared" si="4"/>
        <v>8</v>
      </c>
      <c r="B17" s="47" t="s">
        <v>23</v>
      </c>
      <c r="C17" s="48" t="s">
        <v>24</v>
      </c>
      <c r="D17" s="53" t="s">
        <v>133</v>
      </c>
      <c r="E17" s="40">
        <f t="shared" si="0"/>
        <v>45</v>
      </c>
      <c r="F17" s="41">
        <f t="shared" si="1"/>
        <v>4</v>
      </c>
      <c r="G17" s="39">
        <f t="shared" si="2"/>
        <v>15</v>
      </c>
      <c r="H17" s="49"/>
      <c r="I17" s="49"/>
      <c r="J17" s="40"/>
      <c r="K17" s="40"/>
      <c r="L17" s="40"/>
      <c r="M17" s="40">
        <v>30</v>
      </c>
      <c r="N17" s="40"/>
      <c r="O17" s="44">
        <f t="shared" si="3"/>
        <v>30</v>
      </c>
      <c r="P17" s="49">
        <v>15</v>
      </c>
      <c r="Q17" s="40">
        <v>30</v>
      </c>
      <c r="R17" s="50">
        <v>4</v>
      </c>
      <c r="S17" s="48"/>
      <c r="T17" s="40"/>
      <c r="U17" s="50"/>
      <c r="V17" s="48"/>
      <c r="W17" s="40"/>
      <c r="X17" s="50"/>
      <c r="Y17" s="48"/>
      <c r="Z17" s="40"/>
      <c r="AA17" s="50"/>
      <c r="AB17" s="48"/>
      <c r="AC17" s="40"/>
      <c r="AD17" s="50"/>
      <c r="AE17" s="48"/>
      <c r="AF17" s="40"/>
      <c r="AG17" s="50"/>
      <c r="AH17" s="48"/>
      <c r="AI17" s="40"/>
      <c r="AJ17" s="239"/>
    </row>
    <row r="18" spans="1:36" s="51" customFormat="1">
      <c r="A18" s="75">
        <f t="shared" si="4"/>
        <v>9</v>
      </c>
      <c r="B18" s="81" t="s">
        <v>25</v>
      </c>
      <c r="C18" s="82" t="s">
        <v>24</v>
      </c>
      <c r="D18" s="69" t="s">
        <v>132</v>
      </c>
      <c r="E18" s="69">
        <f t="shared" si="0"/>
        <v>30</v>
      </c>
      <c r="F18" s="70">
        <f t="shared" si="1"/>
        <v>2</v>
      </c>
      <c r="G18" s="77">
        <f t="shared" si="2"/>
        <v>0</v>
      </c>
      <c r="H18" s="83"/>
      <c r="I18" s="83"/>
      <c r="J18" s="69"/>
      <c r="K18" s="69"/>
      <c r="L18" s="69"/>
      <c r="M18" s="69">
        <v>30</v>
      </c>
      <c r="N18" s="69"/>
      <c r="O18" s="80">
        <f t="shared" si="3"/>
        <v>30</v>
      </c>
      <c r="P18" s="83"/>
      <c r="Q18" s="69">
        <v>30</v>
      </c>
      <c r="R18" s="85">
        <v>2</v>
      </c>
      <c r="S18" s="82"/>
      <c r="T18" s="69"/>
      <c r="U18" s="85"/>
      <c r="V18" s="82"/>
      <c r="W18" s="69"/>
      <c r="X18" s="85"/>
      <c r="Y18" s="82"/>
      <c r="Z18" s="69"/>
      <c r="AA18" s="85"/>
      <c r="AB18" s="82"/>
      <c r="AC18" s="69"/>
      <c r="AD18" s="85"/>
      <c r="AE18" s="82"/>
      <c r="AF18" s="69"/>
      <c r="AG18" s="85"/>
      <c r="AH18" s="82"/>
      <c r="AI18" s="69"/>
      <c r="AJ18" s="89"/>
    </row>
    <row r="19" spans="1:36" s="51" customFormat="1">
      <c r="A19" s="37">
        <f t="shared" si="4"/>
        <v>10</v>
      </c>
      <c r="B19" s="47" t="s">
        <v>104</v>
      </c>
      <c r="C19" s="48" t="s">
        <v>17</v>
      </c>
      <c r="D19" s="40" t="s">
        <v>132</v>
      </c>
      <c r="E19" s="40">
        <f t="shared" si="0"/>
        <v>45</v>
      </c>
      <c r="F19" s="41">
        <f t="shared" si="1"/>
        <v>3</v>
      </c>
      <c r="G19" s="39">
        <f t="shared" si="2"/>
        <v>30</v>
      </c>
      <c r="H19" s="49"/>
      <c r="I19" s="49"/>
      <c r="J19" s="53">
        <v>15</v>
      </c>
      <c r="K19" s="40"/>
      <c r="L19" s="40"/>
      <c r="M19" s="40"/>
      <c r="N19" s="40"/>
      <c r="O19" s="44">
        <f t="shared" si="3"/>
        <v>15</v>
      </c>
      <c r="P19" s="49">
        <v>30</v>
      </c>
      <c r="Q19" s="40">
        <v>15</v>
      </c>
      <c r="R19" s="50">
        <v>3</v>
      </c>
      <c r="S19" s="48"/>
      <c r="T19" s="40"/>
      <c r="U19" s="50"/>
      <c r="V19" s="48"/>
      <c r="W19" s="40"/>
      <c r="X19" s="50"/>
      <c r="Y19" s="48"/>
      <c r="Z19" s="40"/>
      <c r="AA19" s="50"/>
      <c r="AB19" s="48"/>
      <c r="AC19" s="40"/>
      <c r="AD19" s="50"/>
      <c r="AE19" s="48"/>
      <c r="AF19" s="40"/>
      <c r="AG19" s="50"/>
      <c r="AH19" s="48"/>
      <c r="AI19" s="40"/>
      <c r="AJ19" s="239"/>
    </row>
    <row r="20" spans="1:36" s="51" customFormat="1" ht="15" thickBot="1">
      <c r="A20" s="133">
        <f t="shared" si="4"/>
        <v>11</v>
      </c>
      <c r="B20" s="134" t="s">
        <v>107</v>
      </c>
      <c r="C20" s="135" t="s">
        <v>64</v>
      </c>
      <c r="D20" s="136" t="s">
        <v>132</v>
      </c>
      <c r="E20" s="136">
        <f t="shared" si="0"/>
        <v>15</v>
      </c>
      <c r="F20" s="137">
        <f t="shared" si="1"/>
        <v>1</v>
      </c>
      <c r="G20" s="138">
        <f t="shared" si="2"/>
        <v>15</v>
      </c>
      <c r="H20" s="139"/>
      <c r="I20" s="139"/>
      <c r="J20" s="136"/>
      <c r="K20" s="136"/>
      <c r="L20" s="136"/>
      <c r="M20" s="136"/>
      <c r="N20" s="136"/>
      <c r="O20" s="140">
        <f t="shared" si="3"/>
        <v>0</v>
      </c>
      <c r="P20" s="139">
        <v>15</v>
      </c>
      <c r="Q20" s="136"/>
      <c r="R20" s="141">
        <v>1</v>
      </c>
      <c r="S20" s="135"/>
      <c r="T20" s="136"/>
      <c r="U20" s="141"/>
      <c r="V20" s="135"/>
      <c r="W20" s="136"/>
      <c r="X20" s="141"/>
      <c r="Y20" s="135"/>
      <c r="Z20" s="136"/>
      <c r="AA20" s="141"/>
      <c r="AB20" s="135"/>
      <c r="AC20" s="136"/>
      <c r="AD20" s="141"/>
      <c r="AE20" s="135"/>
      <c r="AF20" s="136"/>
      <c r="AG20" s="141"/>
      <c r="AH20" s="135"/>
      <c r="AI20" s="136"/>
      <c r="AJ20" s="240"/>
    </row>
    <row r="21" spans="1:36" s="51" customFormat="1">
      <c r="A21" s="142">
        <f t="shared" si="4"/>
        <v>12</v>
      </c>
      <c r="B21" s="143" t="s">
        <v>27</v>
      </c>
      <c r="C21" s="64" t="s">
        <v>17</v>
      </c>
      <c r="D21" s="62" t="s">
        <v>132</v>
      </c>
      <c r="E21" s="62">
        <f t="shared" si="0"/>
        <v>15</v>
      </c>
      <c r="F21" s="144">
        <f t="shared" si="1"/>
        <v>1</v>
      </c>
      <c r="G21" s="64">
        <f t="shared" si="2"/>
        <v>15</v>
      </c>
      <c r="H21" s="61"/>
      <c r="I21" s="61"/>
      <c r="J21" s="62"/>
      <c r="K21" s="62"/>
      <c r="L21" s="62"/>
      <c r="M21" s="62"/>
      <c r="N21" s="62"/>
      <c r="O21" s="63">
        <f t="shared" si="3"/>
        <v>0</v>
      </c>
      <c r="P21" s="61">
        <v>15</v>
      </c>
      <c r="Q21" s="62"/>
      <c r="R21" s="63">
        <v>1</v>
      </c>
      <c r="S21" s="64"/>
      <c r="T21" s="62"/>
      <c r="U21" s="63"/>
      <c r="V21" s="64"/>
      <c r="W21" s="62"/>
      <c r="X21" s="63"/>
      <c r="Y21" s="64"/>
      <c r="Z21" s="62"/>
      <c r="AA21" s="63"/>
      <c r="AB21" s="64"/>
      <c r="AC21" s="62"/>
      <c r="AD21" s="63"/>
      <c r="AE21" s="64"/>
      <c r="AF21" s="62"/>
      <c r="AG21" s="63"/>
      <c r="AH21" s="64"/>
      <c r="AI21" s="62"/>
      <c r="AJ21" s="241"/>
    </row>
    <row r="22" spans="1:36" s="51" customFormat="1">
      <c r="A22" s="75">
        <f t="shared" si="4"/>
        <v>13</v>
      </c>
      <c r="B22" s="81" t="s">
        <v>106</v>
      </c>
      <c r="C22" s="82" t="s">
        <v>15</v>
      </c>
      <c r="D22" s="69" t="s">
        <v>133</v>
      </c>
      <c r="E22" s="69">
        <f t="shared" si="0"/>
        <v>75</v>
      </c>
      <c r="F22" s="70">
        <f>SUM(R22,U22,X22,AA22,AD22,AG22,AJ22)</f>
        <v>6</v>
      </c>
      <c r="G22" s="77">
        <f t="shared" si="2"/>
        <v>30</v>
      </c>
      <c r="H22" s="83"/>
      <c r="I22" s="83"/>
      <c r="J22" s="69">
        <v>30</v>
      </c>
      <c r="K22" s="69"/>
      <c r="L22" s="69"/>
      <c r="M22" s="69">
        <v>15</v>
      </c>
      <c r="N22" s="69"/>
      <c r="O22" s="80">
        <f t="shared" si="3"/>
        <v>45</v>
      </c>
      <c r="P22" s="83"/>
      <c r="Q22" s="69"/>
      <c r="R22" s="85"/>
      <c r="S22" s="82">
        <v>30</v>
      </c>
      <c r="T22" s="69">
        <v>45</v>
      </c>
      <c r="U22" s="85">
        <v>6</v>
      </c>
      <c r="V22" s="82"/>
      <c r="W22" s="69"/>
      <c r="X22" s="85"/>
      <c r="Y22" s="82"/>
      <c r="Z22" s="69"/>
      <c r="AA22" s="85"/>
      <c r="AB22" s="82"/>
      <c r="AC22" s="69"/>
      <c r="AD22" s="85"/>
      <c r="AE22" s="82"/>
      <c r="AF22" s="69"/>
      <c r="AG22" s="85"/>
      <c r="AH22" s="82"/>
      <c r="AI22" s="69"/>
      <c r="AJ22" s="89"/>
    </row>
    <row r="23" spans="1:36" s="51" customFormat="1">
      <c r="A23" s="37">
        <f t="shared" si="4"/>
        <v>14</v>
      </c>
      <c r="B23" s="47" t="s">
        <v>29</v>
      </c>
      <c r="C23" s="48" t="s">
        <v>15</v>
      </c>
      <c r="D23" s="40" t="s">
        <v>133</v>
      </c>
      <c r="E23" s="40">
        <f t="shared" si="0"/>
        <v>45</v>
      </c>
      <c r="F23" s="41">
        <f>SUM(R23,U23,X23,AA23,AD23,AG23,AJ23)</f>
        <v>4</v>
      </c>
      <c r="G23" s="39">
        <f t="shared" si="2"/>
        <v>15</v>
      </c>
      <c r="H23" s="49"/>
      <c r="I23" s="49"/>
      <c r="J23" s="40"/>
      <c r="K23" s="40"/>
      <c r="L23" s="40">
        <v>30</v>
      </c>
      <c r="M23" s="40"/>
      <c r="N23" s="40"/>
      <c r="O23" s="44">
        <f t="shared" si="3"/>
        <v>30</v>
      </c>
      <c r="P23" s="49"/>
      <c r="Q23" s="40"/>
      <c r="R23" s="50"/>
      <c r="S23" s="48">
        <v>15</v>
      </c>
      <c r="T23" s="40">
        <v>30</v>
      </c>
      <c r="U23" s="50">
        <v>4</v>
      </c>
      <c r="V23" s="48"/>
      <c r="W23" s="40"/>
      <c r="X23" s="50"/>
      <c r="Y23" s="48"/>
      <c r="Z23" s="40"/>
      <c r="AA23" s="50"/>
      <c r="AB23" s="48"/>
      <c r="AC23" s="40"/>
      <c r="AD23" s="50"/>
      <c r="AE23" s="48"/>
      <c r="AF23" s="40"/>
      <c r="AG23" s="50"/>
      <c r="AH23" s="48"/>
      <c r="AI23" s="40"/>
      <c r="AJ23" s="239"/>
    </row>
    <row r="24" spans="1:36" s="51" customFormat="1">
      <c r="A24" s="75">
        <f t="shared" si="4"/>
        <v>15</v>
      </c>
      <c r="B24" s="81" t="s">
        <v>22</v>
      </c>
      <c r="C24" s="82" t="s">
        <v>15</v>
      </c>
      <c r="D24" s="69" t="s">
        <v>133</v>
      </c>
      <c r="E24" s="69">
        <f t="shared" si="0"/>
        <v>60</v>
      </c>
      <c r="F24" s="70">
        <f>SUM(R24,U24,X24,AA24,AD24,AG24,AJ24)</f>
        <v>5</v>
      </c>
      <c r="G24" s="77">
        <f t="shared" si="2"/>
        <v>30</v>
      </c>
      <c r="H24" s="83"/>
      <c r="I24" s="83"/>
      <c r="J24" s="69"/>
      <c r="K24" s="69">
        <v>15</v>
      </c>
      <c r="L24" s="69">
        <v>15</v>
      </c>
      <c r="M24" s="69"/>
      <c r="N24" s="69"/>
      <c r="O24" s="80">
        <f t="shared" si="3"/>
        <v>30</v>
      </c>
      <c r="P24" s="83"/>
      <c r="Q24" s="69"/>
      <c r="R24" s="85"/>
      <c r="S24" s="82">
        <v>30</v>
      </c>
      <c r="T24" s="69">
        <v>30</v>
      </c>
      <c r="U24" s="85">
        <v>5</v>
      </c>
      <c r="V24" s="82"/>
      <c r="W24" s="69"/>
      <c r="X24" s="85"/>
      <c r="Y24" s="82"/>
      <c r="Z24" s="69"/>
      <c r="AA24" s="85"/>
      <c r="AB24" s="82"/>
      <c r="AC24" s="69"/>
      <c r="AD24" s="85"/>
      <c r="AE24" s="82"/>
      <c r="AF24" s="69"/>
      <c r="AG24" s="85"/>
      <c r="AH24" s="82"/>
      <c r="AI24" s="69"/>
      <c r="AJ24" s="89"/>
    </row>
    <row r="25" spans="1:36" s="51" customFormat="1">
      <c r="A25" s="37">
        <f t="shared" si="4"/>
        <v>16</v>
      </c>
      <c r="B25" s="47" t="s">
        <v>30</v>
      </c>
      <c r="C25" s="48" t="s">
        <v>24</v>
      </c>
      <c r="D25" s="40" t="s">
        <v>132</v>
      </c>
      <c r="E25" s="40">
        <f t="shared" si="0"/>
        <v>45</v>
      </c>
      <c r="F25" s="41">
        <f t="shared" ref="F25" si="5">SUM(R25,U25,X25,AA25,AD25,AG25,AJ25)</f>
        <v>3</v>
      </c>
      <c r="G25" s="39">
        <f t="shared" si="2"/>
        <v>15</v>
      </c>
      <c r="H25" s="49"/>
      <c r="I25" s="49"/>
      <c r="J25" s="40"/>
      <c r="K25" s="40">
        <v>15</v>
      </c>
      <c r="L25" s="40">
        <v>15</v>
      </c>
      <c r="M25" s="40"/>
      <c r="N25" s="40"/>
      <c r="O25" s="44">
        <f t="shared" si="3"/>
        <v>30</v>
      </c>
      <c r="P25" s="49"/>
      <c r="Q25" s="40"/>
      <c r="R25" s="50"/>
      <c r="S25" s="48">
        <v>15</v>
      </c>
      <c r="T25" s="40">
        <v>30</v>
      </c>
      <c r="U25" s="50">
        <v>3</v>
      </c>
      <c r="V25" s="48"/>
      <c r="W25" s="40"/>
      <c r="X25" s="50"/>
      <c r="Y25" s="48"/>
      <c r="Z25" s="40"/>
      <c r="AA25" s="50"/>
      <c r="AB25" s="48"/>
      <c r="AC25" s="40"/>
      <c r="AD25" s="50"/>
      <c r="AE25" s="48"/>
      <c r="AF25" s="40"/>
      <c r="AG25" s="50"/>
      <c r="AH25" s="48"/>
      <c r="AI25" s="40"/>
      <c r="AJ25" s="239"/>
    </row>
    <row r="26" spans="1:36" s="51" customFormat="1">
      <c r="A26" s="75">
        <f t="shared" si="4"/>
        <v>17</v>
      </c>
      <c r="B26" s="81" t="s">
        <v>31</v>
      </c>
      <c r="C26" s="82" t="s">
        <v>24</v>
      </c>
      <c r="D26" s="69" t="s">
        <v>132</v>
      </c>
      <c r="E26" s="69">
        <f t="shared" si="0"/>
        <v>5</v>
      </c>
      <c r="F26" s="70">
        <f t="shared" si="1"/>
        <v>1</v>
      </c>
      <c r="G26" s="77">
        <f t="shared" si="2"/>
        <v>0</v>
      </c>
      <c r="H26" s="83"/>
      <c r="I26" s="83"/>
      <c r="J26" s="69"/>
      <c r="K26" s="69"/>
      <c r="L26" s="69"/>
      <c r="M26" s="69"/>
      <c r="N26" s="69">
        <v>5</v>
      </c>
      <c r="O26" s="80">
        <f t="shared" si="3"/>
        <v>5</v>
      </c>
      <c r="P26" s="83"/>
      <c r="Q26" s="69"/>
      <c r="R26" s="85"/>
      <c r="S26" s="82"/>
      <c r="T26" s="69">
        <v>5</v>
      </c>
      <c r="U26" s="85">
        <v>1</v>
      </c>
      <c r="V26" s="82"/>
      <c r="W26" s="69"/>
      <c r="X26" s="85"/>
      <c r="Y26" s="82"/>
      <c r="Z26" s="69"/>
      <c r="AA26" s="85"/>
      <c r="AB26" s="82"/>
      <c r="AC26" s="69"/>
      <c r="AD26" s="85"/>
      <c r="AE26" s="82"/>
      <c r="AF26" s="69"/>
      <c r="AG26" s="85"/>
      <c r="AH26" s="82"/>
      <c r="AI26" s="69"/>
      <c r="AJ26" s="89"/>
    </row>
    <row r="27" spans="1:36" s="51" customFormat="1" ht="15" customHeight="1">
      <c r="A27" s="37">
        <f t="shared" si="4"/>
        <v>18</v>
      </c>
      <c r="B27" s="54" t="s">
        <v>95</v>
      </c>
      <c r="C27" s="48" t="s">
        <v>24</v>
      </c>
      <c r="D27" s="40" t="s">
        <v>132</v>
      </c>
      <c r="E27" s="40">
        <f t="shared" si="0"/>
        <v>30</v>
      </c>
      <c r="F27" s="41">
        <f t="shared" si="1"/>
        <v>2</v>
      </c>
      <c r="G27" s="39">
        <f t="shared" si="2"/>
        <v>0</v>
      </c>
      <c r="H27" s="49"/>
      <c r="I27" s="49"/>
      <c r="J27" s="40"/>
      <c r="K27" s="40"/>
      <c r="L27" s="40"/>
      <c r="M27" s="40">
        <v>30</v>
      </c>
      <c r="N27" s="40"/>
      <c r="O27" s="44">
        <f t="shared" si="3"/>
        <v>30</v>
      </c>
      <c r="P27" s="49"/>
      <c r="Q27" s="40"/>
      <c r="R27" s="50"/>
      <c r="S27" s="48"/>
      <c r="T27" s="40">
        <v>30</v>
      </c>
      <c r="U27" s="50">
        <v>2</v>
      </c>
      <c r="V27" s="48"/>
      <c r="W27" s="40"/>
      <c r="X27" s="50"/>
      <c r="Y27" s="48"/>
      <c r="Z27" s="40"/>
      <c r="AA27" s="50"/>
      <c r="AB27" s="48"/>
      <c r="AC27" s="40"/>
      <c r="AD27" s="50"/>
      <c r="AE27" s="48"/>
      <c r="AF27" s="40"/>
      <c r="AG27" s="50"/>
      <c r="AH27" s="48"/>
      <c r="AI27" s="40"/>
      <c r="AJ27" s="239"/>
    </row>
    <row r="28" spans="1:36" s="51" customFormat="1">
      <c r="A28" s="75">
        <f t="shared" si="4"/>
        <v>19</v>
      </c>
      <c r="B28" s="81" t="s">
        <v>33</v>
      </c>
      <c r="C28" s="82" t="s">
        <v>24</v>
      </c>
      <c r="D28" s="69" t="s">
        <v>132</v>
      </c>
      <c r="E28" s="69">
        <f t="shared" si="0"/>
        <v>45</v>
      </c>
      <c r="F28" s="70">
        <f t="shared" si="1"/>
        <v>3</v>
      </c>
      <c r="G28" s="77">
        <f t="shared" si="2"/>
        <v>15</v>
      </c>
      <c r="H28" s="83"/>
      <c r="I28" s="83"/>
      <c r="J28" s="69"/>
      <c r="K28" s="69">
        <v>30</v>
      </c>
      <c r="L28" s="69"/>
      <c r="M28" s="69"/>
      <c r="N28" s="69"/>
      <c r="O28" s="80">
        <f t="shared" si="3"/>
        <v>30</v>
      </c>
      <c r="P28" s="83"/>
      <c r="Q28" s="69"/>
      <c r="R28" s="85"/>
      <c r="S28" s="82">
        <v>15</v>
      </c>
      <c r="T28" s="69">
        <v>30</v>
      </c>
      <c r="U28" s="85">
        <v>3</v>
      </c>
      <c r="V28" s="82"/>
      <c r="W28" s="69"/>
      <c r="X28" s="85"/>
      <c r="Y28" s="82"/>
      <c r="Z28" s="69"/>
      <c r="AA28" s="85"/>
      <c r="AB28" s="82"/>
      <c r="AC28" s="69"/>
      <c r="AD28" s="85"/>
      <c r="AE28" s="82"/>
      <c r="AF28" s="69"/>
      <c r="AG28" s="85"/>
      <c r="AH28" s="82"/>
      <c r="AI28" s="69"/>
      <c r="AJ28" s="89"/>
    </row>
    <row r="29" spans="1:36" s="51" customFormat="1">
      <c r="A29" s="37">
        <f t="shared" si="4"/>
        <v>20</v>
      </c>
      <c r="B29" s="47" t="s">
        <v>34</v>
      </c>
      <c r="C29" s="48" t="s">
        <v>15</v>
      </c>
      <c r="D29" s="40" t="s">
        <v>132</v>
      </c>
      <c r="E29" s="40">
        <f t="shared" si="0"/>
        <v>45</v>
      </c>
      <c r="F29" s="41">
        <f t="shared" si="1"/>
        <v>3</v>
      </c>
      <c r="G29" s="39">
        <f t="shared" si="2"/>
        <v>15</v>
      </c>
      <c r="H29" s="49"/>
      <c r="I29" s="49"/>
      <c r="J29" s="40"/>
      <c r="K29" s="40">
        <v>30</v>
      </c>
      <c r="L29" s="40"/>
      <c r="M29" s="40"/>
      <c r="N29" s="40"/>
      <c r="O29" s="44">
        <f t="shared" si="3"/>
        <v>30</v>
      </c>
      <c r="P29" s="49"/>
      <c r="Q29" s="40"/>
      <c r="R29" s="50"/>
      <c r="S29" s="48">
        <v>15</v>
      </c>
      <c r="T29" s="40">
        <v>30</v>
      </c>
      <c r="U29" s="50">
        <v>3</v>
      </c>
      <c r="V29" s="48"/>
      <c r="W29" s="40"/>
      <c r="X29" s="50"/>
      <c r="Y29" s="48"/>
      <c r="Z29" s="40"/>
      <c r="AA29" s="50"/>
      <c r="AB29" s="48"/>
      <c r="AC29" s="40"/>
      <c r="AD29" s="50"/>
      <c r="AE29" s="48"/>
      <c r="AF29" s="40"/>
      <c r="AG29" s="50"/>
      <c r="AH29" s="48"/>
      <c r="AI29" s="40"/>
      <c r="AJ29" s="239"/>
    </row>
    <row r="30" spans="1:36" s="51" customFormat="1" ht="15" thickBot="1">
      <c r="A30" s="133">
        <f t="shared" si="4"/>
        <v>21</v>
      </c>
      <c r="B30" s="134" t="s">
        <v>35</v>
      </c>
      <c r="C30" s="135" t="s">
        <v>24</v>
      </c>
      <c r="D30" s="136" t="s">
        <v>132</v>
      </c>
      <c r="E30" s="136">
        <f t="shared" si="0"/>
        <v>15</v>
      </c>
      <c r="F30" s="137">
        <f t="shared" si="1"/>
        <v>1</v>
      </c>
      <c r="G30" s="138">
        <f t="shared" si="2"/>
        <v>0</v>
      </c>
      <c r="H30" s="139"/>
      <c r="I30" s="139"/>
      <c r="J30" s="136"/>
      <c r="K30" s="136"/>
      <c r="L30" s="136"/>
      <c r="M30" s="136"/>
      <c r="N30" s="136">
        <v>15</v>
      </c>
      <c r="O30" s="140">
        <f t="shared" si="3"/>
        <v>15</v>
      </c>
      <c r="P30" s="139"/>
      <c r="Q30" s="136"/>
      <c r="R30" s="141"/>
      <c r="S30" s="135"/>
      <c r="T30" s="136">
        <v>15</v>
      </c>
      <c r="U30" s="145">
        <v>1</v>
      </c>
      <c r="V30" s="135"/>
      <c r="W30" s="136"/>
      <c r="X30" s="141"/>
      <c r="Y30" s="135"/>
      <c r="Z30" s="136"/>
      <c r="AA30" s="141"/>
      <c r="AB30" s="135"/>
      <c r="AC30" s="136"/>
      <c r="AD30" s="141"/>
      <c r="AE30" s="135"/>
      <c r="AF30" s="136"/>
      <c r="AG30" s="141"/>
      <c r="AH30" s="135"/>
      <c r="AI30" s="136"/>
      <c r="AJ30" s="240"/>
    </row>
    <row r="31" spans="1:36" s="51" customFormat="1">
      <c r="A31" s="142">
        <f t="shared" si="4"/>
        <v>22</v>
      </c>
      <c r="B31" s="143" t="s">
        <v>0</v>
      </c>
      <c r="C31" s="64" t="s">
        <v>24</v>
      </c>
      <c r="D31" s="62" t="s">
        <v>133</v>
      </c>
      <c r="E31" s="62">
        <f t="shared" si="0"/>
        <v>45</v>
      </c>
      <c r="F31" s="144">
        <f t="shared" si="1"/>
        <v>4</v>
      </c>
      <c r="G31" s="64">
        <f t="shared" si="2"/>
        <v>15</v>
      </c>
      <c r="H31" s="61"/>
      <c r="I31" s="61"/>
      <c r="J31" s="62"/>
      <c r="K31" s="62"/>
      <c r="L31" s="62">
        <v>30</v>
      </c>
      <c r="M31" s="62"/>
      <c r="N31" s="62"/>
      <c r="O31" s="63">
        <f t="shared" si="3"/>
        <v>30</v>
      </c>
      <c r="P31" s="61"/>
      <c r="Q31" s="62"/>
      <c r="R31" s="63"/>
      <c r="S31" s="64"/>
      <c r="T31" s="62"/>
      <c r="U31" s="63"/>
      <c r="V31" s="64">
        <v>15</v>
      </c>
      <c r="W31" s="62">
        <v>30</v>
      </c>
      <c r="X31" s="63">
        <v>4</v>
      </c>
      <c r="Y31" s="64"/>
      <c r="Z31" s="62"/>
      <c r="AA31" s="63"/>
      <c r="AB31" s="64"/>
      <c r="AC31" s="62"/>
      <c r="AD31" s="63"/>
      <c r="AE31" s="64"/>
      <c r="AF31" s="62"/>
      <c r="AG31" s="63"/>
      <c r="AH31" s="64"/>
      <c r="AI31" s="62"/>
      <c r="AJ31" s="241"/>
    </row>
    <row r="32" spans="1:36" s="55" customFormat="1">
      <c r="A32" s="75">
        <f t="shared" si="4"/>
        <v>23</v>
      </c>
      <c r="B32" s="81" t="s">
        <v>102</v>
      </c>
      <c r="C32" s="82" t="s">
        <v>17</v>
      </c>
      <c r="D32" s="69" t="s">
        <v>132</v>
      </c>
      <c r="E32" s="69">
        <f t="shared" si="0"/>
        <v>30</v>
      </c>
      <c r="F32" s="70">
        <f t="shared" ref="F32" si="6">SUM(R32,U32,X32,AA32,AD32,AG32,AJ32)</f>
        <v>2</v>
      </c>
      <c r="G32" s="77">
        <f t="shared" si="2"/>
        <v>30</v>
      </c>
      <c r="H32" s="83"/>
      <c r="I32" s="83"/>
      <c r="J32" s="69"/>
      <c r="K32" s="69"/>
      <c r="L32" s="69"/>
      <c r="M32" s="69"/>
      <c r="N32" s="69"/>
      <c r="O32" s="80">
        <f t="shared" si="3"/>
        <v>0</v>
      </c>
      <c r="P32" s="83"/>
      <c r="Q32" s="69"/>
      <c r="R32" s="85"/>
      <c r="S32" s="82"/>
      <c r="T32" s="69"/>
      <c r="U32" s="85"/>
      <c r="V32" s="82">
        <v>30</v>
      </c>
      <c r="W32" s="69"/>
      <c r="X32" s="84">
        <v>2</v>
      </c>
      <c r="Y32" s="82"/>
      <c r="Z32" s="69"/>
      <c r="AA32" s="85"/>
      <c r="AB32" s="82"/>
      <c r="AC32" s="69"/>
      <c r="AD32" s="85"/>
      <c r="AE32" s="82"/>
      <c r="AF32" s="69"/>
      <c r="AG32" s="85"/>
      <c r="AH32" s="82"/>
      <c r="AI32" s="69"/>
      <c r="AJ32" s="89"/>
    </row>
    <row r="33" spans="1:36" s="51" customFormat="1">
      <c r="A33" s="37">
        <f t="shared" si="4"/>
        <v>24</v>
      </c>
      <c r="B33" s="47" t="s">
        <v>46</v>
      </c>
      <c r="C33" s="48" t="s">
        <v>15</v>
      </c>
      <c r="D33" s="40" t="s">
        <v>132</v>
      </c>
      <c r="E33" s="40">
        <f t="shared" si="0"/>
        <v>45</v>
      </c>
      <c r="F33" s="41">
        <f t="shared" si="1"/>
        <v>3</v>
      </c>
      <c r="G33" s="39">
        <f t="shared" si="2"/>
        <v>15</v>
      </c>
      <c r="H33" s="49"/>
      <c r="I33" s="49"/>
      <c r="J33" s="40"/>
      <c r="K33" s="40"/>
      <c r="L33" s="40">
        <v>30</v>
      </c>
      <c r="M33" s="40"/>
      <c r="N33" s="40"/>
      <c r="O33" s="44">
        <f t="shared" si="3"/>
        <v>30</v>
      </c>
      <c r="P33" s="49"/>
      <c r="Q33" s="40"/>
      <c r="R33" s="50"/>
      <c r="S33" s="48"/>
      <c r="T33" s="40"/>
      <c r="U33" s="50"/>
      <c r="V33" s="48">
        <v>15</v>
      </c>
      <c r="W33" s="40">
        <v>30</v>
      </c>
      <c r="X33" s="52">
        <v>3</v>
      </c>
      <c r="Y33" s="48"/>
      <c r="Z33" s="40"/>
      <c r="AA33" s="50"/>
      <c r="AB33" s="48"/>
      <c r="AC33" s="40"/>
      <c r="AD33" s="50"/>
      <c r="AE33" s="48"/>
      <c r="AF33" s="40"/>
      <c r="AG33" s="50"/>
      <c r="AH33" s="48"/>
      <c r="AI33" s="40"/>
      <c r="AJ33" s="239"/>
    </row>
    <row r="34" spans="1:36" s="51" customFormat="1">
      <c r="A34" s="75">
        <f t="shared" si="4"/>
        <v>25</v>
      </c>
      <c r="B34" s="81" t="s">
        <v>37</v>
      </c>
      <c r="C34" s="82" t="s">
        <v>24</v>
      </c>
      <c r="D34" s="69" t="s">
        <v>132</v>
      </c>
      <c r="E34" s="69">
        <f t="shared" si="0"/>
        <v>60</v>
      </c>
      <c r="F34" s="70">
        <f t="shared" si="1"/>
        <v>5</v>
      </c>
      <c r="G34" s="77">
        <f t="shared" si="2"/>
        <v>30</v>
      </c>
      <c r="H34" s="83"/>
      <c r="I34" s="83"/>
      <c r="J34" s="69"/>
      <c r="K34" s="69"/>
      <c r="L34" s="69">
        <v>30</v>
      </c>
      <c r="M34" s="69"/>
      <c r="N34" s="69"/>
      <c r="O34" s="80">
        <f t="shared" si="3"/>
        <v>30</v>
      </c>
      <c r="P34" s="83"/>
      <c r="Q34" s="69"/>
      <c r="R34" s="85"/>
      <c r="S34" s="82"/>
      <c r="T34" s="69"/>
      <c r="U34" s="85"/>
      <c r="V34" s="82">
        <v>30</v>
      </c>
      <c r="W34" s="69">
        <v>30</v>
      </c>
      <c r="X34" s="85">
        <v>5</v>
      </c>
      <c r="Y34" s="82"/>
      <c r="Z34" s="69"/>
      <c r="AA34" s="85"/>
      <c r="AB34" s="82"/>
      <c r="AC34" s="69"/>
      <c r="AD34" s="85"/>
      <c r="AE34" s="82"/>
      <c r="AF34" s="69"/>
      <c r="AG34" s="85"/>
      <c r="AH34" s="82"/>
      <c r="AI34" s="69"/>
      <c r="AJ34" s="89"/>
    </row>
    <row r="35" spans="1:36" s="51" customFormat="1">
      <c r="A35" s="37">
        <f t="shared" si="4"/>
        <v>26</v>
      </c>
      <c r="B35" s="47" t="s">
        <v>38</v>
      </c>
      <c r="C35" s="48" t="s">
        <v>15</v>
      </c>
      <c r="D35" s="40" t="s">
        <v>133</v>
      </c>
      <c r="E35" s="40">
        <f t="shared" si="0"/>
        <v>60</v>
      </c>
      <c r="F35" s="41">
        <f t="shared" si="1"/>
        <v>5</v>
      </c>
      <c r="G35" s="39">
        <f t="shared" si="2"/>
        <v>30</v>
      </c>
      <c r="H35" s="49"/>
      <c r="I35" s="49"/>
      <c r="J35" s="40"/>
      <c r="K35" s="40">
        <v>30</v>
      </c>
      <c r="L35" s="40"/>
      <c r="M35" s="40"/>
      <c r="N35" s="40"/>
      <c r="O35" s="44">
        <f t="shared" si="3"/>
        <v>30</v>
      </c>
      <c r="P35" s="49"/>
      <c r="Q35" s="40"/>
      <c r="R35" s="50"/>
      <c r="S35" s="48"/>
      <c r="T35" s="40"/>
      <c r="U35" s="50"/>
      <c r="V35" s="56">
        <v>30</v>
      </c>
      <c r="W35" s="40">
        <v>30</v>
      </c>
      <c r="X35" s="52">
        <v>5</v>
      </c>
      <c r="Y35" s="48"/>
      <c r="Z35" s="40"/>
      <c r="AA35" s="50"/>
      <c r="AB35" s="48"/>
      <c r="AC35" s="40"/>
      <c r="AD35" s="50"/>
      <c r="AE35" s="48"/>
      <c r="AF35" s="40"/>
      <c r="AG35" s="50"/>
      <c r="AH35" s="48"/>
      <c r="AI35" s="40"/>
      <c r="AJ35" s="239"/>
    </row>
    <row r="36" spans="1:36" s="57" customFormat="1">
      <c r="A36" s="75">
        <f t="shared" si="4"/>
        <v>27</v>
      </c>
      <c r="B36" s="81" t="s">
        <v>39</v>
      </c>
      <c r="C36" s="82" t="s">
        <v>40</v>
      </c>
      <c r="D36" s="69" t="s">
        <v>132</v>
      </c>
      <c r="E36" s="69">
        <f t="shared" si="0"/>
        <v>45</v>
      </c>
      <c r="F36" s="70">
        <f t="shared" si="1"/>
        <v>3</v>
      </c>
      <c r="G36" s="77">
        <f t="shared" si="2"/>
        <v>15</v>
      </c>
      <c r="H36" s="83"/>
      <c r="I36" s="83"/>
      <c r="J36" s="69"/>
      <c r="K36" s="69"/>
      <c r="L36" s="69">
        <v>30</v>
      </c>
      <c r="M36" s="69"/>
      <c r="N36" s="69"/>
      <c r="O36" s="80">
        <f t="shared" si="3"/>
        <v>30</v>
      </c>
      <c r="P36" s="83"/>
      <c r="Q36" s="69"/>
      <c r="R36" s="85"/>
      <c r="S36" s="82"/>
      <c r="T36" s="69"/>
      <c r="U36" s="85"/>
      <c r="V36" s="82">
        <v>15</v>
      </c>
      <c r="W36" s="69">
        <v>30</v>
      </c>
      <c r="X36" s="85">
        <v>3</v>
      </c>
      <c r="Y36" s="82"/>
      <c r="Z36" s="69"/>
      <c r="AA36" s="85"/>
      <c r="AB36" s="82"/>
      <c r="AC36" s="69"/>
      <c r="AD36" s="85"/>
      <c r="AE36" s="82"/>
      <c r="AF36" s="69"/>
      <c r="AG36" s="85"/>
      <c r="AH36" s="82"/>
      <c r="AI36" s="69"/>
      <c r="AJ36" s="89"/>
    </row>
    <row r="37" spans="1:36" s="57" customFormat="1">
      <c r="A37" s="37">
        <f t="shared" si="4"/>
        <v>28</v>
      </c>
      <c r="B37" s="47" t="s">
        <v>41</v>
      </c>
      <c r="C37" s="48" t="s">
        <v>40</v>
      </c>
      <c r="D37" s="40" t="s">
        <v>132</v>
      </c>
      <c r="E37" s="40">
        <f t="shared" si="0"/>
        <v>45</v>
      </c>
      <c r="F37" s="41">
        <f t="shared" si="1"/>
        <v>3</v>
      </c>
      <c r="G37" s="39">
        <f t="shared" si="2"/>
        <v>15</v>
      </c>
      <c r="H37" s="49"/>
      <c r="I37" s="49"/>
      <c r="J37" s="40"/>
      <c r="K37" s="40"/>
      <c r="L37" s="40">
        <v>30</v>
      </c>
      <c r="M37" s="40"/>
      <c r="N37" s="40"/>
      <c r="O37" s="44">
        <f t="shared" si="3"/>
        <v>30</v>
      </c>
      <c r="P37" s="49"/>
      <c r="Q37" s="40"/>
      <c r="R37" s="50"/>
      <c r="S37" s="48"/>
      <c r="T37" s="40"/>
      <c r="U37" s="50"/>
      <c r="V37" s="48">
        <v>15</v>
      </c>
      <c r="W37" s="40">
        <v>30</v>
      </c>
      <c r="X37" s="50">
        <v>3</v>
      </c>
      <c r="Y37" s="48"/>
      <c r="Z37" s="40"/>
      <c r="AA37" s="50"/>
      <c r="AB37" s="48"/>
      <c r="AC37" s="40"/>
      <c r="AD37" s="50"/>
      <c r="AE37" s="48"/>
      <c r="AF37" s="40"/>
      <c r="AG37" s="50"/>
      <c r="AH37" s="48"/>
      <c r="AI37" s="40"/>
      <c r="AJ37" s="239"/>
    </row>
    <row r="38" spans="1:36" s="57" customFormat="1" ht="15" thickBot="1">
      <c r="A38" s="133">
        <f t="shared" si="4"/>
        <v>29</v>
      </c>
      <c r="B38" s="134" t="s">
        <v>42</v>
      </c>
      <c r="C38" s="135" t="s">
        <v>40</v>
      </c>
      <c r="D38" s="136" t="s">
        <v>132</v>
      </c>
      <c r="E38" s="136">
        <f t="shared" si="0"/>
        <v>45</v>
      </c>
      <c r="F38" s="137">
        <f t="shared" si="1"/>
        <v>3</v>
      </c>
      <c r="G38" s="138">
        <f t="shared" si="2"/>
        <v>15</v>
      </c>
      <c r="H38" s="139"/>
      <c r="I38" s="139"/>
      <c r="J38" s="136"/>
      <c r="K38" s="136"/>
      <c r="L38" s="136">
        <v>30</v>
      </c>
      <c r="M38" s="136"/>
      <c r="N38" s="136"/>
      <c r="O38" s="140">
        <f t="shared" si="3"/>
        <v>30</v>
      </c>
      <c r="P38" s="139"/>
      <c r="Q38" s="136"/>
      <c r="R38" s="141"/>
      <c r="S38" s="135"/>
      <c r="T38" s="136"/>
      <c r="U38" s="141"/>
      <c r="V38" s="135">
        <v>15</v>
      </c>
      <c r="W38" s="136">
        <v>30</v>
      </c>
      <c r="X38" s="141">
        <v>3</v>
      </c>
      <c r="Y38" s="135"/>
      <c r="Z38" s="136"/>
      <c r="AA38" s="141"/>
      <c r="AB38" s="135"/>
      <c r="AC38" s="136"/>
      <c r="AD38" s="141"/>
      <c r="AE38" s="135"/>
      <c r="AF38" s="136"/>
      <c r="AG38" s="141"/>
      <c r="AH38" s="135"/>
      <c r="AI38" s="136"/>
      <c r="AJ38" s="240"/>
    </row>
    <row r="39" spans="1:36" s="51" customFormat="1">
      <c r="A39" s="142">
        <f t="shared" si="4"/>
        <v>30</v>
      </c>
      <c r="B39" s="143" t="s">
        <v>43</v>
      </c>
      <c r="C39" s="64" t="s">
        <v>15</v>
      </c>
      <c r="D39" s="62" t="s">
        <v>132</v>
      </c>
      <c r="E39" s="62">
        <f t="shared" si="0"/>
        <v>45</v>
      </c>
      <c r="F39" s="144">
        <f t="shared" si="1"/>
        <v>4</v>
      </c>
      <c r="G39" s="64">
        <f t="shared" si="2"/>
        <v>15</v>
      </c>
      <c r="H39" s="61"/>
      <c r="I39" s="61"/>
      <c r="J39" s="62"/>
      <c r="K39" s="62"/>
      <c r="L39" s="62">
        <v>30</v>
      </c>
      <c r="M39" s="62"/>
      <c r="N39" s="62"/>
      <c r="O39" s="63">
        <f t="shared" si="3"/>
        <v>30</v>
      </c>
      <c r="P39" s="61"/>
      <c r="Q39" s="62"/>
      <c r="R39" s="63"/>
      <c r="S39" s="64"/>
      <c r="T39" s="62"/>
      <c r="U39" s="63"/>
      <c r="V39" s="64"/>
      <c r="W39" s="62"/>
      <c r="X39" s="63"/>
      <c r="Y39" s="64">
        <v>15</v>
      </c>
      <c r="Z39" s="62">
        <v>30</v>
      </c>
      <c r="AA39" s="146">
        <v>4</v>
      </c>
      <c r="AB39" s="64"/>
      <c r="AC39" s="62"/>
      <c r="AD39" s="63"/>
      <c r="AE39" s="64"/>
      <c r="AF39" s="62"/>
      <c r="AG39" s="63"/>
      <c r="AH39" s="64"/>
      <c r="AI39" s="62"/>
      <c r="AJ39" s="241"/>
    </row>
    <row r="40" spans="1:36" s="51" customFormat="1">
      <c r="A40" s="75">
        <f t="shared" si="4"/>
        <v>31</v>
      </c>
      <c r="B40" s="81" t="s">
        <v>44</v>
      </c>
      <c r="C40" s="82" t="s">
        <v>15</v>
      </c>
      <c r="D40" s="69" t="s">
        <v>133</v>
      </c>
      <c r="E40" s="69">
        <f t="shared" si="0"/>
        <v>45</v>
      </c>
      <c r="F40" s="70">
        <f t="shared" si="1"/>
        <v>4</v>
      </c>
      <c r="G40" s="77">
        <f t="shared" si="2"/>
        <v>15</v>
      </c>
      <c r="H40" s="83"/>
      <c r="I40" s="83"/>
      <c r="J40" s="69"/>
      <c r="K40" s="69"/>
      <c r="L40" s="69">
        <v>30</v>
      </c>
      <c r="M40" s="69"/>
      <c r="N40" s="69"/>
      <c r="O40" s="80">
        <f t="shared" si="3"/>
        <v>30</v>
      </c>
      <c r="P40" s="83"/>
      <c r="Q40" s="69"/>
      <c r="R40" s="85"/>
      <c r="S40" s="82"/>
      <c r="T40" s="69"/>
      <c r="U40" s="85"/>
      <c r="V40" s="82"/>
      <c r="W40" s="69"/>
      <c r="X40" s="85"/>
      <c r="Y40" s="86">
        <v>15</v>
      </c>
      <c r="Z40" s="69">
        <v>30</v>
      </c>
      <c r="AA40" s="84">
        <v>4</v>
      </c>
      <c r="AB40" s="82"/>
      <c r="AC40" s="69"/>
      <c r="AD40" s="85"/>
      <c r="AE40" s="82"/>
      <c r="AF40" s="69"/>
      <c r="AG40" s="85"/>
      <c r="AH40" s="82"/>
      <c r="AI40" s="69"/>
      <c r="AJ40" s="89"/>
    </row>
    <row r="41" spans="1:36" s="51" customFormat="1">
      <c r="A41" s="37">
        <f t="shared" si="4"/>
        <v>32</v>
      </c>
      <c r="B41" s="47" t="s">
        <v>45</v>
      </c>
      <c r="C41" s="48" t="s">
        <v>15</v>
      </c>
      <c r="D41" s="40" t="s">
        <v>133</v>
      </c>
      <c r="E41" s="40">
        <f t="shared" si="0"/>
        <v>60</v>
      </c>
      <c r="F41" s="41">
        <f t="shared" si="1"/>
        <v>5</v>
      </c>
      <c r="G41" s="39">
        <f t="shared" si="2"/>
        <v>30</v>
      </c>
      <c r="H41" s="49"/>
      <c r="I41" s="49"/>
      <c r="J41" s="40"/>
      <c r="K41" s="40"/>
      <c r="L41" s="40">
        <v>30</v>
      </c>
      <c r="M41" s="40"/>
      <c r="N41" s="40"/>
      <c r="O41" s="44">
        <f t="shared" si="3"/>
        <v>30</v>
      </c>
      <c r="P41" s="49"/>
      <c r="Q41" s="40"/>
      <c r="R41" s="50"/>
      <c r="S41" s="48"/>
      <c r="T41" s="40"/>
      <c r="U41" s="50"/>
      <c r="V41" s="48"/>
      <c r="W41" s="40"/>
      <c r="X41" s="50"/>
      <c r="Y41" s="48">
        <v>30</v>
      </c>
      <c r="Z41" s="40">
        <v>30</v>
      </c>
      <c r="AA41" s="50">
        <v>5</v>
      </c>
      <c r="AB41" s="48"/>
      <c r="AC41" s="40"/>
      <c r="AD41" s="50"/>
      <c r="AE41" s="48"/>
      <c r="AF41" s="40"/>
      <c r="AG41" s="50"/>
      <c r="AH41" s="48"/>
      <c r="AI41" s="40"/>
      <c r="AJ41" s="239"/>
    </row>
    <row r="42" spans="1:36" s="51" customFormat="1">
      <c r="A42" s="75">
        <f t="shared" si="4"/>
        <v>33</v>
      </c>
      <c r="B42" s="81" t="s">
        <v>36</v>
      </c>
      <c r="C42" s="82" t="s">
        <v>24</v>
      </c>
      <c r="D42" s="69" t="s">
        <v>132</v>
      </c>
      <c r="E42" s="69">
        <f t="shared" si="0"/>
        <v>45</v>
      </c>
      <c r="F42" s="70">
        <f t="shared" si="1"/>
        <v>4</v>
      </c>
      <c r="G42" s="77">
        <f t="shared" si="2"/>
        <v>15</v>
      </c>
      <c r="H42" s="83"/>
      <c r="I42" s="83"/>
      <c r="J42" s="69"/>
      <c r="K42" s="69"/>
      <c r="L42" s="69">
        <v>30</v>
      </c>
      <c r="M42" s="69"/>
      <c r="N42" s="69"/>
      <c r="O42" s="80">
        <f t="shared" si="3"/>
        <v>30</v>
      </c>
      <c r="P42" s="83"/>
      <c r="Q42" s="69"/>
      <c r="R42" s="85"/>
      <c r="S42" s="82"/>
      <c r="T42" s="69"/>
      <c r="U42" s="85"/>
      <c r="V42" s="82"/>
      <c r="W42" s="69"/>
      <c r="X42" s="85"/>
      <c r="Y42" s="82">
        <v>15</v>
      </c>
      <c r="Z42" s="69">
        <v>30</v>
      </c>
      <c r="AA42" s="84">
        <v>4</v>
      </c>
      <c r="AB42" s="82"/>
      <c r="AC42" s="69"/>
      <c r="AD42" s="85"/>
      <c r="AE42" s="82"/>
      <c r="AF42" s="69"/>
      <c r="AG42" s="85"/>
      <c r="AH42" s="82"/>
      <c r="AI42" s="69"/>
      <c r="AJ42" s="89"/>
    </row>
    <row r="43" spans="1:36" s="51" customFormat="1">
      <c r="A43" s="37">
        <f t="shared" si="4"/>
        <v>34</v>
      </c>
      <c r="B43" s="47" t="s">
        <v>51</v>
      </c>
      <c r="C43" s="48" t="s">
        <v>24</v>
      </c>
      <c r="D43" s="40" t="s">
        <v>132</v>
      </c>
      <c r="E43" s="40">
        <f t="shared" si="0"/>
        <v>15</v>
      </c>
      <c r="F43" s="58">
        <f>SUM(R43,U43,X43,AA43,AD43,AG43,AJ43)</f>
        <v>1</v>
      </c>
      <c r="G43" s="39">
        <f t="shared" si="2"/>
        <v>0</v>
      </c>
      <c r="H43" s="49"/>
      <c r="I43" s="49"/>
      <c r="J43" s="40"/>
      <c r="K43" s="40"/>
      <c r="L43" s="40"/>
      <c r="M43" s="40"/>
      <c r="N43" s="40">
        <v>15</v>
      </c>
      <c r="O43" s="44">
        <f t="shared" si="3"/>
        <v>15</v>
      </c>
      <c r="P43" s="49"/>
      <c r="Q43" s="40"/>
      <c r="R43" s="50"/>
      <c r="S43" s="48"/>
      <c r="T43" s="40"/>
      <c r="U43" s="50"/>
      <c r="V43" s="48"/>
      <c r="W43" s="40"/>
      <c r="X43" s="50"/>
      <c r="Y43" s="48"/>
      <c r="Z43" s="40">
        <v>15</v>
      </c>
      <c r="AA43" s="52">
        <v>1</v>
      </c>
      <c r="AB43" s="48"/>
      <c r="AC43" s="40"/>
      <c r="AD43" s="50"/>
      <c r="AE43" s="48"/>
      <c r="AF43" s="40"/>
      <c r="AG43" s="50"/>
      <c r="AH43" s="48"/>
      <c r="AI43" s="40"/>
      <c r="AJ43" s="239"/>
    </row>
    <row r="44" spans="1:36" s="51" customFormat="1">
      <c r="A44" s="75">
        <f t="shared" si="4"/>
        <v>35</v>
      </c>
      <c r="B44" s="81" t="s">
        <v>47</v>
      </c>
      <c r="C44" s="82" t="s">
        <v>24</v>
      </c>
      <c r="D44" s="69" t="s">
        <v>132</v>
      </c>
      <c r="E44" s="69">
        <f t="shared" si="0"/>
        <v>15</v>
      </c>
      <c r="F44" s="70">
        <f t="shared" si="1"/>
        <v>1</v>
      </c>
      <c r="G44" s="77">
        <f t="shared" si="2"/>
        <v>0</v>
      </c>
      <c r="H44" s="83"/>
      <c r="I44" s="83"/>
      <c r="J44" s="69"/>
      <c r="K44" s="69"/>
      <c r="L44" s="69"/>
      <c r="M44" s="69"/>
      <c r="N44" s="69">
        <v>15</v>
      </c>
      <c r="O44" s="80">
        <f t="shared" si="3"/>
        <v>15</v>
      </c>
      <c r="P44" s="83"/>
      <c r="Q44" s="69"/>
      <c r="R44" s="85"/>
      <c r="S44" s="82"/>
      <c r="T44" s="69"/>
      <c r="U44" s="85"/>
      <c r="V44" s="82"/>
      <c r="W44" s="69"/>
      <c r="X44" s="85"/>
      <c r="Y44" s="82"/>
      <c r="Z44" s="69">
        <v>15</v>
      </c>
      <c r="AA44" s="84">
        <v>1</v>
      </c>
      <c r="AB44" s="82"/>
      <c r="AC44" s="69"/>
      <c r="AD44" s="85"/>
      <c r="AE44" s="82"/>
      <c r="AF44" s="69"/>
      <c r="AG44" s="85"/>
      <c r="AH44" s="82"/>
      <c r="AI44" s="69"/>
      <c r="AJ44" s="89"/>
    </row>
    <row r="45" spans="1:36" s="57" customFormat="1">
      <c r="A45" s="37">
        <f t="shared" si="4"/>
        <v>36</v>
      </c>
      <c r="B45" s="47" t="s">
        <v>48</v>
      </c>
      <c r="C45" s="48" t="s">
        <v>40</v>
      </c>
      <c r="D45" s="40" t="s">
        <v>132</v>
      </c>
      <c r="E45" s="40">
        <f t="shared" si="0"/>
        <v>45</v>
      </c>
      <c r="F45" s="41">
        <f t="shared" si="1"/>
        <v>3</v>
      </c>
      <c r="G45" s="39">
        <f t="shared" si="2"/>
        <v>15</v>
      </c>
      <c r="H45" s="49"/>
      <c r="I45" s="49"/>
      <c r="J45" s="40"/>
      <c r="K45" s="40"/>
      <c r="L45" s="40">
        <v>30</v>
      </c>
      <c r="M45" s="40"/>
      <c r="N45" s="40"/>
      <c r="O45" s="44">
        <f t="shared" si="3"/>
        <v>30</v>
      </c>
      <c r="P45" s="49"/>
      <c r="Q45" s="40"/>
      <c r="R45" s="50"/>
      <c r="S45" s="48"/>
      <c r="T45" s="40"/>
      <c r="U45" s="50"/>
      <c r="V45" s="48"/>
      <c r="W45" s="40"/>
      <c r="X45" s="50"/>
      <c r="Y45" s="48">
        <v>15</v>
      </c>
      <c r="Z45" s="40">
        <v>30</v>
      </c>
      <c r="AA45" s="50">
        <v>3</v>
      </c>
      <c r="AB45" s="48"/>
      <c r="AC45" s="40"/>
      <c r="AD45" s="50"/>
      <c r="AE45" s="48"/>
      <c r="AF45" s="40"/>
      <c r="AG45" s="50"/>
      <c r="AH45" s="48"/>
      <c r="AI45" s="40"/>
      <c r="AJ45" s="239"/>
    </row>
    <row r="46" spans="1:36" s="57" customFormat="1">
      <c r="A46" s="75">
        <f t="shared" si="4"/>
        <v>37</v>
      </c>
      <c r="B46" s="81" t="s">
        <v>49</v>
      </c>
      <c r="C46" s="82" t="s">
        <v>40</v>
      </c>
      <c r="D46" s="69" t="s">
        <v>132</v>
      </c>
      <c r="E46" s="69">
        <f t="shared" si="0"/>
        <v>45</v>
      </c>
      <c r="F46" s="70">
        <f t="shared" si="1"/>
        <v>3</v>
      </c>
      <c r="G46" s="77">
        <f t="shared" si="2"/>
        <v>15</v>
      </c>
      <c r="H46" s="83"/>
      <c r="I46" s="83"/>
      <c r="J46" s="69"/>
      <c r="K46" s="69"/>
      <c r="L46" s="69">
        <v>30</v>
      </c>
      <c r="M46" s="69"/>
      <c r="N46" s="69"/>
      <c r="O46" s="80">
        <f t="shared" si="3"/>
        <v>30</v>
      </c>
      <c r="P46" s="83"/>
      <c r="Q46" s="69"/>
      <c r="R46" s="85"/>
      <c r="S46" s="82"/>
      <c r="T46" s="69"/>
      <c r="U46" s="85"/>
      <c r="V46" s="82"/>
      <c r="W46" s="69"/>
      <c r="X46" s="85"/>
      <c r="Y46" s="82">
        <v>15</v>
      </c>
      <c r="Z46" s="69">
        <v>30</v>
      </c>
      <c r="AA46" s="85">
        <v>3</v>
      </c>
      <c r="AB46" s="82"/>
      <c r="AC46" s="69"/>
      <c r="AD46" s="85"/>
      <c r="AE46" s="82"/>
      <c r="AF46" s="69"/>
      <c r="AG46" s="85"/>
      <c r="AH46" s="82"/>
      <c r="AI46" s="69"/>
      <c r="AJ46" s="89"/>
    </row>
    <row r="47" spans="1:36" s="57" customFormat="1" ht="15" thickBot="1">
      <c r="A47" s="147">
        <f t="shared" si="4"/>
        <v>38</v>
      </c>
      <c r="B47" s="148" t="s">
        <v>50</v>
      </c>
      <c r="C47" s="149" t="s">
        <v>40</v>
      </c>
      <c r="D47" s="150" t="s">
        <v>132</v>
      </c>
      <c r="E47" s="150">
        <f t="shared" si="0"/>
        <v>45</v>
      </c>
      <c r="F47" s="151">
        <f t="shared" si="1"/>
        <v>3</v>
      </c>
      <c r="G47" s="152">
        <f t="shared" si="2"/>
        <v>15</v>
      </c>
      <c r="H47" s="153"/>
      <c r="I47" s="153"/>
      <c r="J47" s="150"/>
      <c r="K47" s="150"/>
      <c r="L47" s="150">
        <v>30</v>
      </c>
      <c r="M47" s="150"/>
      <c r="N47" s="150"/>
      <c r="O47" s="154">
        <f t="shared" si="3"/>
        <v>30</v>
      </c>
      <c r="P47" s="153"/>
      <c r="Q47" s="150"/>
      <c r="R47" s="155"/>
      <c r="S47" s="149"/>
      <c r="T47" s="150"/>
      <c r="U47" s="155"/>
      <c r="V47" s="149"/>
      <c r="W47" s="150"/>
      <c r="X47" s="155"/>
      <c r="Y47" s="149">
        <v>15</v>
      </c>
      <c r="Z47" s="150">
        <v>30</v>
      </c>
      <c r="AA47" s="155">
        <v>3</v>
      </c>
      <c r="AB47" s="149"/>
      <c r="AC47" s="150"/>
      <c r="AD47" s="155"/>
      <c r="AE47" s="149"/>
      <c r="AF47" s="150"/>
      <c r="AG47" s="155"/>
      <c r="AH47" s="149"/>
      <c r="AI47" s="150"/>
      <c r="AJ47" s="242"/>
    </row>
    <row r="48" spans="1:36" s="51" customFormat="1">
      <c r="A48" s="65">
        <f t="shared" si="4"/>
        <v>39</v>
      </c>
      <c r="B48" s="66" t="s">
        <v>52</v>
      </c>
      <c r="C48" s="67" t="s">
        <v>24</v>
      </c>
      <c r="D48" s="72" t="s">
        <v>133</v>
      </c>
      <c r="E48" s="72">
        <f t="shared" si="0"/>
        <v>45</v>
      </c>
      <c r="F48" s="74">
        <f t="shared" si="1"/>
        <v>5</v>
      </c>
      <c r="G48" s="67">
        <f t="shared" si="2"/>
        <v>15</v>
      </c>
      <c r="H48" s="71"/>
      <c r="I48" s="71"/>
      <c r="J48" s="72"/>
      <c r="K48" s="72"/>
      <c r="L48" s="72">
        <v>30</v>
      </c>
      <c r="M48" s="72"/>
      <c r="N48" s="72"/>
      <c r="O48" s="73">
        <f t="shared" si="3"/>
        <v>30</v>
      </c>
      <c r="P48" s="71"/>
      <c r="Q48" s="72"/>
      <c r="R48" s="73"/>
      <c r="S48" s="67"/>
      <c r="T48" s="72"/>
      <c r="U48" s="73"/>
      <c r="V48" s="67"/>
      <c r="W48" s="72"/>
      <c r="X48" s="73"/>
      <c r="Y48" s="67"/>
      <c r="Z48" s="72"/>
      <c r="AA48" s="73"/>
      <c r="AB48" s="67">
        <v>15</v>
      </c>
      <c r="AC48" s="72">
        <v>30</v>
      </c>
      <c r="AD48" s="73">
        <v>5</v>
      </c>
      <c r="AE48" s="67"/>
      <c r="AF48" s="72"/>
      <c r="AG48" s="73"/>
      <c r="AH48" s="67"/>
      <c r="AI48" s="72"/>
      <c r="AJ48" s="236"/>
    </row>
    <row r="49" spans="1:36" s="51" customFormat="1">
      <c r="A49" s="37">
        <f t="shared" si="4"/>
        <v>40</v>
      </c>
      <c r="B49" s="47" t="s">
        <v>53</v>
      </c>
      <c r="C49" s="48" t="s">
        <v>24</v>
      </c>
      <c r="D49" s="40" t="s">
        <v>132</v>
      </c>
      <c r="E49" s="40">
        <f t="shared" si="0"/>
        <v>45</v>
      </c>
      <c r="F49" s="41">
        <f t="shared" si="1"/>
        <v>3</v>
      </c>
      <c r="G49" s="39">
        <f t="shared" si="2"/>
        <v>15</v>
      </c>
      <c r="H49" s="49"/>
      <c r="I49" s="49"/>
      <c r="J49" s="40"/>
      <c r="K49" s="40"/>
      <c r="L49" s="40">
        <v>30</v>
      </c>
      <c r="M49" s="40"/>
      <c r="N49" s="40"/>
      <c r="O49" s="44">
        <f t="shared" si="3"/>
        <v>30</v>
      </c>
      <c r="P49" s="49"/>
      <c r="Q49" s="40"/>
      <c r="R49" s="50"/>
      <c r="S49" s="48"/>
      <c r="T49" s="40"/>
      <c r="U49" s="50"/>
      <c r="V49" s="48"/>
      <c r="W49" s="40"/>
      <c r="X49" s="50"/>
      <c r="Y49" s="48"/>
      <c r="Z49" s="40"/>
      <c r="AA49" s="50"/>
      <c r="AB49" s="48">
        <v>15</v>
      </c>
      <c r="AC49" s="40">
        <v>30</v>
      </c>
      <c r="AD49" s="50">
        <v>3</v>
      </c>
      <c r="AE49" s="48"/>
      <c r="AF49" s="40"/>
      <c r="AG49" s="50"/>
      <c r="AH49" s="48"/>
      <c r="AI49" s="40"/>
      <c r="AJ49" s="239"/>
    </row>
    <row r="50" spans="1:36" s="51" customFormat="1">
      <c r="A50" s="75">
        <f t="shared" si="4"/>
        <v>41</v>
      </c>
      <c r="B50" s="81" t="s">
        <v>54</v>
      </c>
      <c r="C50" s="82" t="s">
        <v>15</v>
      </c>
      <c r="D50" s="69" t="s">
        <v>132</v>
      </c>
      <c r="E50" s="69">
        <f t="shared" si="0"/>
        <v>45</v>
      </c>
      <c r="F50" s="70">
        <f t="shared" si="1"/>
        <v>3</v>
      </c>
      <c r="G50" s="77">
        <f t="shared" si="2"/>
        <v>15</v>
      </c>
      <c r="H50" s="83"/>
      <c r="I50" s="83"/>
      <c r="J50" s="69"/>
      <c r="K50" s="69"/>
      <c r="L50" s="69">
        <v>30</v>
      </c>
      <c r="M50" s="69"/>
      <c r="N50" s="69"/>
      <c r="O50" s="80">
        <f t="shared" si="3"/>
        <v>30</v>
      </c>
      <c r="P50" s="83"/>
      <c r="Q50" s="69"/>
      <c r="R50" s="85"/>
      <c r="S50" s="82"/>
      <c r="T50" s="69"/>
      <c r="U50" s="85"/>
      <c r="V50" s="82"/>
      <c r="W50" s="69"/>
      <c r="X50" s="85"/>
      <c r="Y50" s="82"/>
      <c r="Z50" s="69"/>
      <c r="AA50" s="85"/>
      <c r="AB50" s="82">
        <v>15</v>
      </c>
      <c r="AC50" s="69">
        <v>30</v>
      </c>
      <c r="AD50" s="85">
        <v>3</v>
      </c>
      <c r="AE50" s="82"/>
      <c r="AF50" s="69"/>
      <c r="AG50" s="85"/>
      <c r="AH50" s="82"/>
      <c r="AI50" s="69"/>
      <c r="AJ50" s="89"/>
    </row>
    <row r="51" spans="1:36" s="59" customFormat="1" ht="14.25" customHeight="1">
      <c r="A51" s="37">
        <f t="shared" si="4"/>
        <v>42</v>
      </c>
      <c r="B51" s="47" t="s">
        <v>91</v>
      </c>
      <c r="C51" s="48" t="s">
        <v>24</v>
      </c>
      <c r="D51" s="40" t="s">
        <v>132</v>
      </c>
      <c r="E51" s="40">
        <f t="shared" si="0"/>
        <v>30</v>
      </c>
      <c r="F51" s="41">
        <f t="shared" si="1"/>
        <v>2</v>
      </c>
      <c r="G51" s="39">
        <f t="shared" si="2"/>
        <v>0</v>
      </c>
      <c r="H51" s="49"/>
      <c r="I51" s="49"/>
      <c r="J51" s="40"/>
      <c r="K51" s="40"/>
      <c r="L51" s="40"/>
      <c r="M51" s="40">
        <v>30</v>
      </c>
      <c r="N51" s="40"/>
      <c r="O51" s="44">
        <f t="shared" si="3"/>
        <v>30</v>
      </c>
      <c r="P51" s="49"/>
      <c r="Q51" s="40"/>
      <c r="R51" s="50"/>
      <c r="S51" s="48"/>
      <c r="T51" s="40"/>
      <c r="U51" s="50"/>
      <c r="V51" s="48"/>
      <c r="W51" s="40"/>
      <c r="X51" s="50"/>
      <c r="Y51" s="48"/>
      <c r="Z51" s="40"/>
      <c r="AA51" s="50"/>
      <c r="AB51" s="48"/>
      <c r="AC51" s="40">
        <v>30</v>
      </c>
      <c r="AD51" s="50">
        <v>2</v>
      </c>
      <c r="AE51" s="48"/>
      <c r="AF51" s="40"/>
      <c r="AG51" s="50"/>
      <c r="AH51" s="48"/>
      <c r="AI51" s="40"/>
      <c r="AJ51" s="239"/>
    </row>
    <row r="52" spans="1:36" s="59" customFormat="1" ht="11.25">
      <c r="A52" s="75">
        <f t="shared" si="4"/>
        <v>43</v>
      </c>
      <c r="B52" s="81" t="s">
        <v>109</v>
      </c>
      <c r="C52" s="82" t="s">
        <v>24</v>
      </c>
      <c r="D52" s="69" t="s">
        <v>133</v>
      </c>
      <c r="E52" s="69">
        <f t="shared" si="0"/>
        <v>45</v>
      </c>
      <c r="F52" s="70">
        <f t="shared" ref="F52" si="7">SUM(R52,U52,X52,AA52,AD52,AG52,AJ52)</f>
        <v>5</v>
      </c>
      <c r="G52" s="77">
        <f t="shared" si="2"/>
        <v>15</v>
      </c>
      <c r="H52" s="83"/>
      <c r="I52" s="83"/>
      <c r="J52" s="69"/>
      <c r="K52" s="69"/>
      <c r="L52" s="69">
        <v>30</v>
      </c>
      <c r="M52" s="69"/>
      <c r="N52" s="69"/>
      <c r="O52" s="80">
        <f t="shared" si="3"/>
        <v>30</v>
      </c>
      <c r="P52" s="83"/>
      <c r="Q52" s="69"/>
      <c r="R52" s="85"/>
      <c r="S52" s="82"/>
      <c r="T52" s="69"/>
      <c r="U52" s="85"/>
      <c r="V52" s="82"/>
      <c r="W52" s="69"/>
      <c r="X52" s="85"/>
      <c r="Y52" s="82"/>
      <c r="Z52" s="69"/>
      <c r="AA52" s="85"/>
      <c r="AB52" s="82">
        <v>15</v>
      </c>
      <c r="AC52" s="69">
        <v>30</v>
      </c>
      <c r="AD52" s="85">
        <v>5</v>
      </c>
      <c r="AE52" s="82"/>
      <c r="AF52" s="69"/>
      <c r="AG52" s="85"/>
      <c r="AH52" s="82"/>
      <c r="AI52" s="69"/>
      <c r="AJ52" s="89"/>
    </row>
    <row r="53" spans="1:36" s="59" customFormat="1" ht="11.25">
      <c r="A53" s="37">
        <f t="shared" si="4"/>
        <v>44</v>
      </c>
      <c r="B53" s="47" t="s">
        <v>114</v>
      </c>
      <c r="C53" s="48" t="s">
        <v>24</v>
      </c>
      <c r="D53" s="40" t="s">
        <v>132</v>
      </c>
      <c r="E53" s="40">
        <f t="shared" si="0"/>
        <v>15</v>
      </c>
      <c r="F53" s="41">
        <f t="shared" ref="F53" si="8">SUM(R53,U53,X53,AA53,AD53,AG53,AJ53)</f>
        <v>1</v>
      </c>
      <c r="G53" s="39">
        <f t="shared" si="2"/>
        <v>15</v>
      </c>
      <c r="H53" s="49"/>
      <c r="I53" s="49"/>
      <c r="J53" s="40"/>
      <c r="K53" s="40"/>
      <c r="L53" s="40"/>
      <c r="M53" s="40"/>
      <c r="N53" s="40"/>
      <c r="O53" s="44">
        <f t="shared" si="3"/>
        <v>0</v>
      </c>
      <c r="P53" s="49"/>
      <c r="Q53" s="40"/>
      <c r="R53" s="50"/>
      <c r="S53" s="48"/>
      <c r="T53" s="40"/>
      <c r="U53" s="50"/>
      <c r="V53" s="48"/>
      <c r="W53" s="40"/>
      <c r="X53" s="50"/>
      <c r="Y53" s="48"/>
      <c r="Z53" s="40"/>
      <c r="AA53" s="50"/>
      <c r="AB53" s="48">
        <v>15</v>
      </c>
      <c r="AC53" s="40">
        <v>0</v>
      </c>
      <c r="AD53" s="50">
        <v>1</v>
      </c>
      <c r="AE53" s="48"/>
      <c r="AF53" s="40"/>
      <c r="AG53" s="50"/>
      <c r="AH53" s="48"/>
      <c r="AI53" s="40"/>
      <c r="AJ53" s="239"/>
    </row>
    <row r="54" spans="1:36" s="57" customFormat="1">
      <c r="A54" s="75">
        <f t="shared" si="4"/>
        <v>45</v>
      </c>
      <c r="B54" s="81" t="s">
        <v>56</v>
      </c>
      <c r="C54" s="82" t="s">
        <v>40</v>
      </c>
      <c r="D54" s="69" t="s">
        <v>132</v>
      </c>
      <c r="E54" s="69">
        <f t="shared" si="0"/>
        <v>45</v>
      </c>
      <c r="F54" s="70">
        <f t="shared" si="1"/>
        <v>3</v>
      </c>
      <c r="G54" s="77">
        <f t="shared" si="2"/>
        <v>15</v>
      </c>
      <c r="H54" s="83"/>
      <c r="I54" s="83"/>
      <c r="J54" s="69"/>
      <c r="K54" s="69"/>
      <c r="L54" s="69">
        <v>30</v>
      </c>
      <c r="M54" s="69"/>
      <c r="N54" s="69"/>
      <c r="O54" s="80">
        <f t="shared" si="3"/>
        <v>30</v>
      </c>
      <c r="P54" s="83"/>
      <c r="Q54" s="69"/>
      <c r="R54" s="85"/>
      <c r="S54" s="82"/>
      <c r="T54" s="69"/>
      <c r="U54" s="85"/>
      <c r="V54" s="82"/>
      <c r="W54" s="69"/>
      <c r="X54" s="85"/>
      <c r="Y54" s="82"/>
      <c r="Z54" s="69"/>
      <c r="AA54" s="85"/>
      <c r="AB54" s="82">
        <v>15</v>
      </c>
      <c r="AC54" s="69">
        <v>30</v>
      </c>
      <c r="AD54" s="85">
        <v>3</v>
      </c>
      <c r="AE54" s="82"/>
      <c r="AF54" s="69"/>
      <c r="AG54" s="85"/>
      <c r="AH54" s="82"/>
      <c r="AI54" s="69"/>
      <c r="AJ54" s="89"/>
    </row>
    <row r="55" spans="1:36" s="57" customFormat="1">
      <c r="A55" s="37">
        <f t="shared" si="4"/>
        <v>46</v>
      </c>
      <c r="B55" s="47" t="s">
        <v>57</v>
      </c>
      <c r="C55" s="48" t="s">
        <v>40</v>
      </c>
      <c r="D55" s="40" t="s">
        <v>132</v>
      </c>
      <c r="E55" s="40">
        <f t="shared" si="0"/>
        <v>45</v>
      </c>
      <c r="F55" s="41">
        <f t="shared" si="1"/>
        <v>3</v>
      </c>
      <c r="G55" s="39">
        <f t="shared" si="2"/>
        <v>15</v>
      </c>
      <c r="H55" s="49"/>
      <c r="I55" s="49"/>
      <c r="J55" s="40"/>
      <c r="K55" s="40"/>
      <c r="L55" s="40">
        <v>30</v>
      </c>
      <c r="M55" s="40"/>
      <c r="N55" s="40"/>
      <c r="O55" s="44">
        <f t="shared" si="3"/>
        <v>30</v>
      </c>
      <c r="P55" s="49"/>
      <c r="Q55" s="40"/>
      <c r="R55" s="50"/>
      <c r="S55" s="48"/>
      <c r="T55" s="40"/>
      <c r="U55" s="50"/>
      <c r="V55" s="48"/>
      <c r="W55" s="40"/>
      <c r="X55" s="50"/>
      <c r="Y55" s="48"/>
      <c r="Z55" s="40"/>
      <c r="AA55" s="50"/>
      <c r="AB55" s="48">
        <v>15</v>
      </c>
      <c r="AC55" s="40">
        <v>30</v>
      </c>
      <c r="AD55" s="50">
        <v>3</v>
      </c>
      <c r="AE55" s="48"/>
      <c r="AF55" s="40"/>
      <c r="AG55" s="50"/>
      <c r="AH55" s="48"/>
      <c r="AI55" s="40"/>
      <c r="AJ55" s="239"/>
    </row>
    <row r="56" spans="1:36" s="57" customFormat="1" ht="15" thickBot="1">
      <c r="A56" s="133">
        <f t="shared" si="4"/>
        <v>47</v>
      </c>
      <c r="B56" s="134" t="s">
        <v>58</v>
      </c>
      <c r="C56" s="135" t="s">
        <v>40</v>
      </c>
      <c r="D56" s="136" t="s">
        <v>132</v>
      </c>
      <c r="E56" s="136">
        <f t="shared" si="0"/>
        <v>45</v>
      </c>
      <c r="F56" s="137">
        <f t="shared" si="1"/>
        <v>3</v>
      </c>
      <c r="G56" s="138">
        <f t="shared" si="2"/>
        <v>15</v>
      </c>
      <c r="H56" s="139"/>
      <c r="I56" s="139"/>
      <c r="J56" s="136"/>
      <c r="K56" s="136"/>
      <c r="L56" s="136">
        <v>30</v>
      </c>
      <c r="M56" s="136"/>
      <c r="N56" s="136"/>
      <c r="O56" s="140">
        <f t="shared" si="3"/>
        <v>30</v>
      </c>
      <c r="P56" s="139"/>
      <c r="Q56" s="136"/>
      <c r="R56" s="141"/>
      <c r="S56" s="135"/>
      <c r="T56" s="136"/>
      <c r="U56" s="141"/>
      <c r="V56" s="135"/>
      <c r="W56" s="136"/>
      <c r="X56" s="141"/>
      <c r="Y56" s="135"/>
      <c r="Z56" s="136"/>
      <c r="AA56" s="141"/>
      <c r="AB56" s="135">
        <v>15</v>
      </c>
      <c r="AC56" s="136">
        <v>30</v>
      </c>
      <c r="AD56" s="141">
        <v>3</v>
      </c>
      <c r="AE56" s="135"/>
      <c r="AF56" s="136"/>
      <c r="AG56" s="141"/>
      <c r="AH56" s="135"/>
      <c r="AI56" s="136"/>
      <c r="AJ56" s="240"/>
    </row>
    <row r="57" spans="1:36" s="51" customFormat="1">
      <c r="A57" s="142">
        <f t="shared" si="4"/>
        <v>48</v>
      </c>
      <c r="B57" s="143" t="s">
        <v>59</v>
      </c>
      <c r="C57" s="64" t="s">
        <v>24</v>
      </c>
      <c r="D57" s="62" t="s">
        <v>132</v>
      </c>
      <c r="E57" s="62">
        <f t="shared" si="0"/>
        <v>30</v>
      </c>
      <c r="F57" s="144">
        <f t="shared" si="1"/>
        <v>3</v>
      </c>
      <c r="G57" s="64">
        <f t="shared" si="2"/>
        <v>15</v>
      </c>
      <c r="H57" s="61"/>
      <c r="I57" s="61"/>
      <c r="J57" s="62"/>
      <c r="K57" s="62"/>
      <c r="L57" s="62"/>
      <c r="M57" s="62">
        <v>15</v>
      </c>
      <c r="N57" s="62"/>
      <c r="O57" s="63">
        <f t="shared" si="3"/>
        <v>15</v>
      </c>
      <c r="P57" s="61"/>
      <c r="Q57" s="62"/>
      <c r="R57" s="63"/>
      <c r="S57" s="64"/>
      <c r="T57" s="62"/>
      <c r="U57" s="63"/>
      <c r="V57" s="64"/>
      <c r="W57" s="62"/>
      <c r="X57" s="63"/>
      <c r="Y57" s="64"/>
      <c r="Z57" s="62"/>
      <c r="AA57" s="63"/>
      <c r="AB57" s="64"/>
      <c r="AC57" s="62"/>
      <c r="AD57" s="63"/>
      <c r="AE57" s="156">
        <v>15</v>
      </c>
      <c r="AF57" s="62">
        <v>15</v>
      </c>
      <c r="AG57" s="146">
        <v>3</v>
      </c>
      <c r="AH57" s="64"/>
      <c r="AI57" s="62"/>
      <c r="AJ57" s="241"/>
    </row>
    <row r="58" spans="1:36" s="51" customFormat="1">
      <c r="A58" s="75">
        <f t="shared" si="4"/>
        <v>49</v>
      </c>
      <c r="B58" s="81" t="s">
        <v>97</v>
      </c>
      <c r="C58" s="82" t="s">
        <v>15</v>
      </c>
      <c r="D58" s="69" t="s">
        <v>132</v>
      </c>
      <c r="E58" s="69">
        <f t="shared" si="0"/>
        <v>30</v>
      </c>
      <c r="F58" s="70">
        <f t="shared" ref="F58:F64" si="9">SUM(R58,U58,X58,AA58,AD58,AG58,AJ58)</f>
        <v>2</v>
      </c>
      <c r="G58" s="77">
        <f t="shared" si="2"/>
        <v>0</v>
      </c>
      <c r="H58" s="83"/>
      <c r="I58" s="83"/>
      <c r="J58" s="69"/>
      <c r="K58" s="69"/>
      <c r="L58" s="69"/>
      <c r="M58" s="69">
        <v>30</v>
      </c>
      <c r="N58" s="69"/>
      <c r="O58" s="80">
        <f t="shared" si="3"/>
        <v>30</v>
      </c>
      <c r="P58" s="83"/>
      <c r="Q58" s="69"/>
      <c r="R58" s="85"/>
      <c r="S58" s="82"/>
      <c r="T58" s="69"/>
      <c r="U58" s="85"/>
      <c r="V58" s="82"/>
      <c r="W58" s="69"/>
      <c r="X58" s="85"/>
      <c r="Y58" s="82"/>
      <c r="Z58" s="69"/>
      <c r="AA58" s="85"/>
      <c r="AB58" s="82"/>
      <c r="AC58" s="69"/>
      <c r="AD58" s="85"/>
      <c r="AE58" s="82"/>
      <c r="AF58" s="69">
        <v>30</v>
      </c>
      <c r="AG58" s="85">
        <v>2</v>
      </c>
      <c r="AH58" s="82"/>
      <c r="AI58" s="69"/>
      <c r="AJ58" s="89"/>
    </row>
    <row r="59" spans="1:36" s="51" customFormat="1">
      <c r="A59" s="37">
        <f t="shared" si="4"/>
        <v>50</v>
      </c>
      <c r="B59" s="47" t="s">
        <v>119</v>
      </c>
      <c r="C59" s="48" t="s">
        <v>15</v>
      </c>
      <c r="D59" s="40" t="s">
        <v>133</v>
      </c>
      <c r="E59" s="40">
        <f t="shared" si="0"/>
        <v>45</v>
      </c>
      <c r="F59" s="41">
        <f t="shared" si="9"/>
        <v>4</v>
      </c>
      <c r="G59" s="39">
        <f t="shared" si="2"/>
        <v>30</v>
      </c>
      <c r="H59" s="49"/>
      <c r="I59" s="49"/>
      <c r="J59" s="40"/>
      <c r="K59" s="40"/>
      <c r="L59" s="40">
        <v>15</v>
      </c>
      <c r="M59" s="40"/>
      <c r="N59" s="40"/>
      <c r="O59" s="44">
        <f t="shared" si="3"/>
        <v>15</v>
      </c>
      <c r="P59" s="49"/>
      <c r="Q59" s="40"/>
      <c r="R59" s="50"/>
      <c r="S59" s="48"/>
      <c r="T59" s="40"/>
      <c r="U59" s="50"/>
      <c r="V59" s="48"/>
      <c r="W59" s="40"/>
      <c r="X59" s="50"/>
      <c r="Y59" s="48"/>
      <c r="Z59" s="40"/>
      <c r="AA59" s="50"/>
      <c r="AB59" s="48"/>
      <c r="AC59" s="40"/>
      <c r="AD59" s="50"/>
      <c r="AE59" s="56">
        <v>30</v>
      </c>
      <c r="AF59" s="40">
        <v>15</v>
      </c>
      <c r="AG59" s="52">
        <v>4</v>
      </c>
      <c r="AH59" s="48"/>
      <c r="AI59" s="40"/>
      <c r="AJ59" s="239"/>
    </row>
    <row r="60" spans="1:36" s="51" customFormat="1">
      <c r="A60" s="75">
        <f t="shared" si="4"/>
        <v>51</v>
      </c>
      <c r="B60" s="81" t="s">
        <v>60</v>
      </c>
      <c r="C60" s="82" t="s">
        <v>24</v>
      </c>
      <c r="D60" s="69" t="s">
        <v>133</v>
      </c>
      <c r="E60" s="69">
        <f t="shared" si="0"/>
        <v>45</v>
      </c>
      <c r="F60" s="70">
        <f t="shared" si="9"/>
        <v>4</v>
      </c>
      <c r="G60" s="77">
        <f t="shared" si="2"/>
        <v>15</v>
      </c>
      <c r="H60" s="83"/>
      <c r="I60" s="83"/>
      <c r="J60" s="69"/>
      <c r="K60" s="69"/>
      <c r="L60" s="69">
        <v>30</v>
      </c>
      <c r="M60" s="69"/>
      <c r="N60" s="69"/>
      <c r="O60" s="80">
        <f t="shared" si="3"/>
        <v>30</v>
      </c>
      <c r="P60" s="83"/>
      <c r="Q60" s="69"/>
      <c r="R60" s="85"/>
      <c r="S60" s="82"/>
      <c r="T60" s="69"/>
      <c r="U60" s="85"/>
      <c r="V60" s="82"/>
      <c r="W60" s="69"/>
      <c r="X60" s="85"/>
      <c r="Y60" s="82"/>
      <c r="Z60" s="69"/>
      <c r="AA60" s="85"/>
      <c r="AB60" s="82"/>
      <c r="AC60" s="69"/>
      <c r="AD60" s="85"/>
      <c r="AE60" s="82">
        <v>15</v>
      </c>
      <c r="AF60" s="69">
        <v>30</v>
      </c>
      <c r="AG60" s="85">
        <v>4</v>
      </c>
      <c r="AH60" s="82"/>
      <c r="AI60" s="69"/>
      <c r="AJ60" s="89"/>
    </row>
    <row r="61" spans="1:36" s="51" customFormat="1">
      <c r="A61" s="37">
        <f t="shared" si="4"/>
        <v>52</v>
      </c>
      <c r="B61" s="54" t="s">
        <v>66</v>
      </c>
      <c r="C61" s="48" t="s">
        <v>24</v>
      </c>
      <c r="D61" s="40" t="s">
        <v>132</v>
      </c>
      <c r="E61" s="40">
        <f t="shared" si="0"/>
        <v>45</v>
      </c>
      <c r="F61" s="41">
        <f t="shared" si="9"/>
        <v>3</v>
      </c>
      <c r="G61" s="39">
        <f t="shared" si="2"/>
        <v>15</v>
      </c>
      <c r="H61" s="49"/>
      <c r="I61" s="49"/>
      <c r="J61" s="40"/>
      <c r="K61" s="40"/>
      <c r="L61" s="40">
        <v>30</v>
      </c>
      <c r="M61" s="40"/>
      <c r="N61" s="40"/>
      <c r="O61" s="44">
        <f t="shared" si="3"/>
        <v>30</v>
      </c>
      <c r="P61" s="49"/>
      <c r="Q61" s="40"/>
      <c r="R61" s="50"/>
      <c r="S61" s="48"/>
      <c r="T61" s="40"/>
      <c r="U61" s="50"/>
      <c r="V61" s="48"/>
      <c r="W61" s="40"/>
      <c r="X61" s="50"/>
      <c r="Y61" s="48"/>
      <c r="Z61" s="40"/>
      <c r="AA61" s="50"/>
      <c r="AB61" s="48"/>
      <c r="AC61" s="40"/>
      <c r="AD61" s="50"/>
      <c r="AE61" s="48">
        <v>15</v>
      </c>
      <c r="AF61" s="40">
        <v>30</v>
      </c>
      <c r="AG61" s="50">
        <v>3</v>
      </c>
      <c r="AH61" s="48"/>
      <c r="AI61" s="40"/>
      <c r="AJ61" s="239"/>
    </row>
    <row r="62" spans="1:36" s="51" customFormat="1">
      <c r="A62" s="75">
        <f t="shared" si="4"/>
        <v>53</v>
      </c>
      <c r="B62" s="88" t="s">
        <v>67</v>
      </c>
      <c r="C62" s="82" t="s">
        <v>24</v>
      </c>
      <c r="D62" s="69" t="s">
        <v>132</v>
      </c>
      <c r="E62" s="69">
        <f t="shared" si="0"/>
        <v>45</v>
      </c>
      <c r="F62" s="70">
        <f t="shared" si="9"/>
        <v>3</v>
      </c>
      <c r="G62" s="77">
        <f t="shared" si="2"/>
        <v>15</v>
      </c>
      <c r="H62" s="83"/>
      <c r="I62" s="83"/>
      <c r="J62" s="69"/>
      <c r="K62" s="69"/>
      <c r="L62" s="69"/>
      <c r="M62" s="69">
        <v>30</v>
      </c>
      <c r="N62" s="69"/>
      <c r="O62" s="80">
        <f t="shared" si="3"/>
        <v>30</v>
      </c>
      <c r="P62" s="83"/>
      <c r="Q62" s="69"/>
      <c r="R62" s="85"/>
      <c r="S62" s="82"/>
      <c r="T62" s="69"/>
      <c r="U62" s="85"/>
      <c r="V62" s="82"/>
      <c r="W62" s="69"/>
      <c r="X62" s="85"/>
      <c r="Y62" s="82"/>
      <c r="Z62" s="69"/>
      <c r="AA62" s="85"/>
      <c r="AB62" s="82"/>
      <c r="AC62" s="69"/>
      <c r="AD62" s="85"/>
      <c r="AE62" s="82">
        <v>15</v>
      </c>
      <c r="AF62" s="69">
        <v>30</v>
      </c>
      <c r="AG62" s="85">
        <v>3</v>
      </c>
      <c r="AH62" s="82"/>
      <c r="AI62" s="69"/>
      <c r="AJ62" s="89"/>
    </row>
    <row r="63" spans="1:36" s="51" customFormat="1">
      <c r="A63" s="37">
        <f t="shared" si="4"/>
        <v>54</v>
      </c>
      <c r="B63" s="54" t="s">
        <v>26</v>
      </c>
      <c r="C63" s="48" t="s">
        <v>17</v>
      </c>
      <c r="D63" s="40" t="s">
        <v>132</v>
      </c>
      <c r="E63" s="40">
        <f t="shared" si="0"/>
        <v>15</v>
      </c>
      <c r="F63" s="41">
        <f t="shared" si="9"/>
        <v>1</v>
      </c>
      <c r="G63" s="39">
        <f t="shared" si="2"/>
        <v>15</v>
      </c>
      <c r="H63" s="49"/>
      <c r="I63" s="49"/>
      <c r="J63" s="40"/>
      <c r="K63" s="40"/>
      <c r="L63" s="40"/>
      <c r="M63" s="40"/>
      <c r="N63" s="40"/>
      <c r="O63" s="44">
        <f t="shared" si="3"/>
        <v>0</v>
      </c>
      <c r="P63" s="49"/>
      <c r="Q63" s="40"/>
      <c r="R63" s="50"/>
      <c r="S63" s="48"/>
      <c r="T63" s="40"/>
      <c r="U63" s="50"/>
      <c r="V63" s="48"/>
      <c r="W63" s="40"/>
      <c r="X63" s="50"/>
      <c r="Y63" s="48"/>
      <c r="Z63" s="40"/>
      <c r="AA63" s="50"/>
      <c r="AB63" s="48"/>
      <c r="AC63" s="40"/>
      <c r="AD63" s="50"/>
      <c r="AE63" s="48">
        <v>15</v>
      </c>
      <c r="AF63" s="40"/>
      <c r="AG63" s="50">
        <v>1</v>
      </c>
      <c r="AH63" s="48"/>
      <c r="AI63" s="40"/>
      <c r="AJ63" s="239"/>
    </row>
    <row r="64" spans="1:36" s="51" customFormat="1" ht="22.5">
      <c r="A64" s="75">
        <f t="shared" si="4"/>
        <v>55</v>
      </c>
      <c r="B64" s="88" t="s">
        <v>108</v>
      </c>
      <c r="C64" s="82" t="s">
        <v>64</v>
      </c>
      <c r="D64" s="69" t="s">
        <v>132</v>
      </c>
      <c r="E64" s="69">
        <f t="shared" si="0"/>
        <v>15</v>
      </c>
      <c r="F64" s="70">
        <f t="shared" si="9"/>
        <v>1</v>
      </c>
      <c r="G64" s="77">
        <f t="shared" si="2"/>
        <v>15</v>
      </c>
      <c r="H64" s="83"/>
      <c r="I64" s="83"/>
      <c r="J64" s="69"/>
      <c r="K64" s="69"/>
      <c r="L64" s="69"/>
      <c r="M64" s="69"/>
      <c r="N64" s="69"/>
      <c r="O64" s="80">
        <f t="shared" si="3"/>
        <v>0</v>
      </c>
      <c r="P64" s="83"/>
      <c r="Q64" s="69"/>
      <c r="R64" s="85"/>
      <c r="S64" s="82"/>
      <c r="T64" s="69"/>
      <c r="U64" s="85"/>
      <c r="V64" s="82"/>
      <c r="W64" s="69"/>
      <c r="X64" s="85"/>
      <c r="Y64" s="82"/>
      <c r="Z64" s="69"/>
      <c r="AA64" s="85"/>
      <c r="AB64" s="82"/>
      <c r="AC64" s="69"/>
      <c r="AD64" s="85"/>
      <c r="AE64" s="82">
        <v>15</v>
      </c>
      <c r="AF64" s="69"/>
      <c r="AG64" s="85">
        <v>1</v>
      </c>
      <c r="AH64" s="82"/>
      <c r="AI64" s="69"/>
      <c r="AJ64" s="89"/>
    </row>
    <row r="65" spans="1:36" s="57" customFormat="1">
      <c r="A65" s="37">
        <f t="shared" si="4"/>
        <v>56</v>
      </c>
      <c r="B65" s="47" t="s">
        <v>61</v>
      </c>
      <c r="C65" s="48" t="s">
        <v>40</v>
      </c>
      <c r="D65" s="40" t="s">
        <v>132</v>
      </c>
      <c r="E65" s="40">
        <f t="shared" si="0"/>
        <v>45</v>
      </c>
      <c r="F65" s="41">
        <f t="shared" si="1"/>
        <v>3</v>
      </c>
      <c r="G65" s="39">
        <f t="shared" si="2"/>
        <v>15</v>
      </c>
      <c r="H65" s="49"/>
      <c r="I65" s="49"/>
      <c r="J65" s="40"/>
      <c r="K65" s="40"/>
      <c r="L65" s="40">
        <v>30</v>
      </c>
      <c r="M65" s="40"/>
      <c r="N65" s="40"/>
      <c r="O65" s="44">
        <f t="shared" si="3"/>
        <v>30</v>
      </c>
      <c r="P65" s="49"/>
      <c r="Q65" s="40"/>
      <c r="R65" s="50"/>
      <c r="S65" s="48"/>
      <c r="T65" s="40"/>
      <c r="U65" s="50"/>
      <c r="V65" s="48"/>
      <c r="W65" s="40"/>
      <c r="X65" s="50"/>
      <c r="Y65" s="48"/>
      <c r="Z65" s="40"/>
      <c r="AA65" s="50"/>
      <c r="AB65" s="48"/>
      <c r="AC65" s="40"/>
      <c r="AD65" s="50"/>
      <c r="AE65" s="48">
        <v>15</v>
      </c>
      <c r="AF65" s="40">
        <v>30</v>
      </c>
      <c r="AG65" s="50">
        <v>3</v>
      </c>
      <c r="AH65" s="48"/>
      <c r="AI65" s="40"/>
      <c r="AJ65" s="239"/>
    </row>
    <row r="66" spans="1:36" s="57" customFormat="1">
      <c r="A66" s="75">
        <f t="shared" si="4"/>
        <v>57</v>
      </c>
      <c r="B66" s="81" t="s">
        <v>62</v>
      </c>
      <c r="C66" s="82" t="s">
        <v>40</v>
      </c>
      <c r="D66" s="69" t="s">
        <v>132</v>
      </c>
      <c r="E66" s="69">
        <f t="shared" si="0"/>
        <v>45</v>
      </c>
      <c r="F66" s="70">
        <f t="shared" si="1"/>
        <v>3</v>
      </c>
      <c r="G66" s="77">
        <f t="shared" si="2"/>
        <v>15</v>
      </c>
      <c r="H66" s="83"/>
      <c r="I66" s="83"/>
      <c r="J66" s="69"/>
      <c r="K66" s="69"/>
      <c r="L66" s="69">
        <v>30</v>
      </c>
      <c r="M66" s="69"/>
      <c r="N66" s="69"/>
      <c r="O66" s="80">
        <f t="shared" si="3"/>
        <v>30</v>
      </c>
      <c r="P66" s="83"/>
      <c r="Q66" s="69"/>
      <c r="R66" s="85"/>
      <c r="S66" s="82"/>
      <c r="T66" s="69"/>
      <c r="U66" s="85"/>
      <c r="V66" s="82"/>
      <c r="W66" s="69"/>
      <c r="X66" s="85"/>
      <c r="Y66" s="82"/>
      <c r="Z66" s="69"/>
      <c r="AA66" s="85"/>
      <c r="AB66" s="82"/>
      <c r="AC66" s="69"/>
      <c r="AD66" s="85"/>
      <c r="AE66" s="82">
        <v>15</v>
      </c>
      <c r="AF66" s="69">
        <v>30</v>
      </c>
      <c r="AG66" s="85">
        <v>3</v>
      </c>
      <c r="AH66" s="82"/>
      <c r="AI66" s="69"/>
      <c r="AJ66" s="89"/>
    </row>
    <row r="67" spans="1:36" s="57" customFormat="1" ht="15" thickBot="1">
      <c r="A67" s="147">
        <f t="shared" si="4"/>
        <v>58</v>
      </c>
      <c r="B67" s="148" t="s">
        <v>63</v>
      </c>
      <c r="C67" s="149" t="s">
        <v>40</v>
      </c>
      <c r="D67" s="150" t="s">
        <v>132</v>
      </c>
      <c r="E67" s="150">
        <f t="shared" si="0"/>
        <v>45</v>
      </c>
      <c r="F67" s="151">
        <f t="shared" si="1"/>
        <v>3</v>
      </c>
      <c r="G67" s="152">
        <f t="shared" si="2"/>
        <v>15</v>
      </c>
      <c r="H67" s="153"/>
      <c r="I67" s="153"/>
      <c r="J67" s="150"/>
      <c r="K67" s="150"/>
      <c r="L67" s="150">
        <v>30</v>
      </c>
      <c r="M67" s="150"/>
      <c r="N67" s="150"/>
      <c r="O67" s="154">
        <f t="shared" si="3"/>
        <v>30</v>
      </c>
      <c r="P67" s="153"/>
      <c r="Q67" s="150"/>
      <c r="R67" s="155"/>
      <c r="S67" s="149"/>
      <c r="T67" s="150"/>
      <c r="U67" s="155"/>
      <c r="V67" s="149"/>
      <c r="W67" s="150"/>
      <c r="X67" s="155"/>
      <c r="Y67" s="149"/>
      <c r="Z67" s="150"/>
      <c r="AA67" s="155"/>
      <c r="AB67" s="149"/>
      <c r="AC67" s="150"/>
      <c r="AD67" s="155"/>
      <c r="AE67" s="149">
        <v>15</v>
      </c>
      <c r="AF67" s="150">
        <v>30</v>
      </c>
      <c r="AG67" s="155">
        <v>3</v>
      </c>
      <c r="AH67" s="149"/>
      <c r="AI67" s="150"/>
      <c r="AJ67" s="242"/>
    </row>
    <row r="68" spans="1:36" s="57" customFormat="1">
      <c r="A68" s="112">
        <f t="shared" si="4"/>
        <v>59</v>
      </c>
      <c r="B68" s="81" t="s">
        <v>65</v>
      </c>
      <c r="C68" s="82" t="s">
        <v>40</v>
      </c>
      <c r="D68" s="69" t="s">
        <v>132</v>
      </c>
      <c r="E68" s="69">
        <f t="shared" si="0"/>
        <v>45</v>
      </c>
      <c r="F68" s="70">
        <f t="shared" si="1"/>
        <v>3</v>
      </c>
      <c r="G68" s="82">
        <f t="shared" si="2"/>
        <v>15</v>
      </c>
      <c r="H68" s="83"/>
      <c r="I68" s="83"/>
      <c r="J68" s="69"/>
      <c r="K68" s="69"/>
      <c r="L68" s="69">
        <v>30</v>
      </c>
      <c r="M68" s="69"/>
      <c r="N68" s="69"/>
      <c r="O68" s="85">
        <f t="shared" si="3"/>
        <v>30</v>
      </c>
      <c r="P68" s="83"/>
      <c r="Q68" s="69"/>
      <c r="R68" s="85"/>
      <c r="S68" s="82"/>
      <c r="T68" s="69"/>
      <c r="U68" s="85"/>
      <c r="V68" s="82"/>
      <c r="W68" s="69"/>
      <c r="X68" s="85"/>
      <c r="Y68" s="82"/>
      <c r="Z68" s="69"/>
      <c r="AA68" s="85"/>
      <c r="AB68" s="82"/>
      <c r="AC68" s="69"/>
      <c r="AD68" s="85"/>
      <c r="AE68" s="82"/>
      <c r="AF68" s="69"/>
      <c r="AG68" s="85"/>
      <c r="AH68" s="82">
        <v>15</v>
      </c>
      <c r="AI68" s="69">
        <v>30</v>
      </c>
      <c r="AJ68" s="89">
        <v>3</v>
      </c>
    </row>
    <row r="69" spans="1:36" s="57" customFormat="1">
      <c r="A69" s="37">
        <f t="shared" si="4"/>
        <v>60</v>
      </c>
      <c r="B69" s="47" t="s">
        <v>101</v>
      </c>
      <c r="C69" s="48" t="s">
        <v>40</v>
      </c>
      <c r="D69" s="40" t="s">
        <v>132</v>
      </c>
      <c r="E69" s="40">
        <f t="shared" si="0"/>
        <v>45</v>
      </c>
      <c r="F69" s="41">
        <f t="shared" ref="F69:F70" si="10">SUM(R69,U69,X69,AA69,AD69,AG69,AJ69)</f>
        <v>3</v>
      </c>
      <c r="G69" s="39">
        <f t="shared" si="2"/>
        <v>15</v>
      </c>
      <c r="H69" s="49"/>
      <c r="I69" s="49"/>
      <c r="J69" s="40"/>
      <c r="K69" s="40"/>
      <c r="L69" s="40">
        <v>30</v>
      </c>
      <c r="M69" s="40"/>
      <c r="N69" s="40"/>
      <c r="O69" s="44">
        <f t="shared" si="3"/>
        <v>30</v>
      </c>
      <c r="P69" s="49"/>
      <c r="Q69" s="40"/>
      <c r="R69" s="50"/>
      <c r="S69" s="48"/>
      <c r="T69" s="40"/>
      <c r="U69" s="50"/>
      <c r="V69" s="48"/>
      <c r="W69" s="40"/>
      <c r="X69" s="50"/>
      <c r="Y69" s="48"/>
      <c r="Z69" s="40"/>
      <c r="AA69" s="50"/>
      <c r="AB69" s="48"/>
      <c r="AC69" s="40"/>
      <c r="AD69" s="50"/>
      <c r="AE69" s="48"/>
      <c r="AF69" s="40"/>
      <c r="AG69" s="50"/>
      <c r="AH69" s="48">
        <v>15</v>
      </c>
      <c r="AI69" s="40">
        <v>30</v>
      </c>
      <c r="AJ69" s="239">
        <v>3</v>
      </c>
    </row>
    <row r="70" spans="1:36" s="57" customFormat="1">
      <c r="A70" s="75">
        <f t="shared" si="4"/>
        <v>61</v>
      </c>
      <c r="B70" s="81" t="s">
        <v>100</v>
      </c>
      <c r="C70" s="82" t="s">
        <v>40</v>
      </c>
      <c r="D70" s="69" t="s">
        <v>132</v>
      </c>
      <c r="E70" s="69">
        <f t="shared" si="0"/>
        <v>45</v>
      </c>
      <c r="F70" s="70">
        <f t="shared" si="10"/>
        <v>3</v>
      </c>
      <c r="G70" s="77">
        <f t="shared" si="2"/>
        <v>15</v>
      </c>
      <c r="H70" s="83"/>
      <c r="I70" s="83"/>
      <c r="J70" s="69"/>
      <c r="K70" s="69"/>
      <c r="L70" s="69">
        <v>30</v>
      </c>
      <c r="M70" s="69"/>
      <c r="N70" s="69"/>
      <c r="O70" s="80">
        <f t="shared" si="3"/>
        <v>30</v>
      </c>
      <c r="P70" s="83"/>
      <c r="Q70" s="69"/>
      <c r="R70" s="85"/>
      <c r="S70" s="82"/>
      <c r="T70" s="69"/>
      <c r="U70" s="85"/>
      <c r="V70" s="82"/>
      <c r="W70" s="69"/>
      <c r="X70" s="85"/>
      <c r="Y70" s="82"/>
      <c r="Z70" s="69"/>
      <c r="AA70" s="85"/>
      <c r="AB70" s="82"/>
      <c r="AC70" s="69"/>
      <c r="AD70" s="85"/>
      <c r="AE70" s="82"/>
      <c r="AF70" s="69"/>
      <c r="AG70" s="85"/>
      <c r="AH70" s="82">
        <v>15</v>
      </c>
      <c r="AI70" s="69">
        <v>30</v>
      </c>
      <c r="AJ70" s="89">
        <v>3</v>
      </c>
    </row>
    <row r="71" spans="1:36" s="51" customFormat="1">
      <c r="A71" s="37">
        <f t="shared" si="4"/>
        <v>62</v>
      </c>
      <c r="B71" s="47" t="s">
        <v>68</v>
      </c>
      <c r="C71" s="48" t="s">
        <v>24</v>
      </c>
      <c r="D71" s="40" t="s">
        <v>132</v>
      </c>
      <c r="E71" s="40">
        <f t="shared" si="0"/>
        <v>30</v>
      </c>
      <c r="F71" s="41">
        <f t="shared" si="1"/>
        <v>3</v>
      </c>
      <c r="G71" s="39">
        <f t="shared" si="2"/>
        <v>0</v>
      </c>
      <c r="H71" s="49"/>
      <c r="I71" s="49">
        <v>30</v>
      </c>
      <c r="J71" s="40"/>
      <c r="K71" s="40"/>
      <c r="L71" s="40"/>
      <c r="M71" s="40"/>
      <c r="N71" s="40"/>
      <c r="O71" s="44">
        <f t="shared" si="3"/>
        <v>30</v>
      </c>
      <c r="P71" s="49"/>
      <c r="Q71" s="40"/>
      <c r="R71" s="50"/>
      <c r="S71" s="48"/>
      <c r="T71" s="40"/>
      <c r="U71" s="50"/>
      <c r="V71" s="48"/>
      <c r="W71" s="40"/>
      <c r="X71" s="50"/>
      <c r="Y71" s="48"/>
      <c r="Z71" s="40"/>
      <c r="AA71" s="50"/>
      <c r="AB71" s="48"/>
      <c r="AC71" s="40"/>
      <c r="AD71" s="50"/>
      <c r="AE71" s="48"/>
      <c r="AF71" s="40"/>
      <c r="AG71" s="50"/>
      <c r="AH71" s="48"/>
      <c r="AI71" s="40">
        <v>30</v>
      </c>
      <c r="AJ71" s="239">
        <v>3</v>
      </c>
    </row>
    <row r="72" spans="1:36" s="51" customFormat="1">
      <c r="A72" s="75">
        <f t="shared" si="4"/>
        <v>63</v>
      </c>
      <c r="B72" s="81" t="s">
        <v>69</v>
      </c>
      <c r="C72" s="82" t="s">
        <v>32</v>
      </c>
      <c r="D72" s="69" t="s">
        <v>132</v>
      </c>
      <c r="E72" s="69">
        <f t="shared" si="0"/>
        <v>0</v>
      </c>
      <c r="F72" s="70">
        <f t="shared" si="1"/>
        <v>5</v>
      </c>
      <c r="G72" s="77">
        <f t="shared" si="2"/>
        <v>0</v>
      </c>
      <c r="H72" s="83"/>
      <c r="I72" s="83"/>
      <c r="J72" s="69"/>
      <c r="K72" s="69"/>
      <c r="L72" s="69"/>
      <c r="M72" s="69"/>
      <c r="N72" s="69"/>
      <c r="O72" s="80">
        <f t="shared" si="3"/>
        <v>0</v>
      </c>
      <c r="P72" s="83"/>
      <c r="Q72" s="69"/>
      <c r="R72" s="85"/>
      <c r="S72" s="82"/>
      <c r="T72" s="69"/>
      <c r="U72" s="85"/>
      <c r="V72" s="82"/>
      <c r="W72" s="69"/>
      <c r="X72" s="85"/>
      <c r="Y72" s="82"/>
      <c r="Z72" s="69"/>
      <c r="AA72" s="85"/>
      <c r="AB72" s="82"/>
      <c r="AC72" s="69"/>
      <c r="AD72" s="85"/>
      <c r="AE72" s="82"/>
      <c r="AF72" s="69"/>
      <c r="AG72" s="85"/>
      <c r="AH72" s="82"/>
      <c r="AI72" s="69"/>
      <c r="AJ72" s="89">
        <v>5</v>
      </c>
    </row>
    <row r="73" spans="1:36" s="51" customFormat="1">
      <c r="A73" s="37">
        <f t="shared" si="4"/>
        <v>64</v>
      </c>
      <c r="B73" s="38" t="s">
        <v>70</v>
      </c>
      <c r="C73" s="39" t="s">
        <v>24</v>
      </c>
      <c r="D73" s="43" t="s">
        <v>133</v>
      </c>
      <c r="E73" s="40">
        <f t="shared" si="0"/>
        <v>0</v>
      </c>
      <c r="F73" s="45">
        <f t="shared" si="1"/>
        <v>2</v>
      </c>
      <c r="G73" s="39">
        <f t="shared" si="2"/>
        <v>0</v>
      </c>
      <c r="H73" s="42"/>
      <c r="I73" s="42"/>
      <c r="J73" s="43"/>
      <c r="K73" s="43"/>
      <c r="L73" s="43"/>
      <c r="M73" s="43"/>
      <c r="N73" s="43"/>
      <c r="O73" s="44">
        <f t="shared" si="3"/>
        <v>0</v>
      </c>
      <c r="P73" s="42"/>
      <c r="Q73" s="43"/>
      <c r="R73" s="44"/>
      <c r="S73" s="39"/>
      <c r="T73" s="43"/>
      <c r="U73" s="44"/>
      <c r="V73" s="39"/>
      <c r="W73" s="43"/>
      <c r="X73" s="44"/>
      <c r="Y73" s="39"/>
      <c r="Z73" s="43"/>
      <c r="AA73" s="44"/>
      <c r="AB73" s="39"/>
      <c r="AC73" s="43"/>
      <c r="AD73" s="44"/>
      <c r="AE73" s="39"/>
      <c r="AF73" s="43"/>
      <c r="AG73" s="44"/>
      <c r="AH73" s="39"/>
      <c r="AI73" s="43"/>
      <c r="AJ73" s="60">
        <v>2</v>
      </c>
    </row>
    <row r="74" spans="1:36" s="51" customFormat="1" ht="15" thickBot="1">
      <c r="A74" s="75">
        <f t="shared" si="4"/>
        <v>65</v>
      </c>
      <c r="B74" s="81" t="s">
        <v>71</v>
      </c>
      <c r="C74" s="82" t="s">
        <v>32</v>
      </c>
      <c r="D74" s="69" t="s">
        <v>132</v>
      </c>
      <c r="E74" s="69">
        <v>0</v>
      </c>
      <c r="F74" s="70">
        <f t="shared" si="1"/>
        <v>11</v>
      </c>
      <c r="G74" s="77">
        <f t="shared" si="2"/>
        <v>0</v>
      </c>
      <c r="H74" s="83">
        <v>320</v>
      </c>
      <c r="I74" s="83"/>
      <c r="J74" s="69"/>
      <c r="K74" s="69"/>
      <c r="L74" s="69"/>
      <c r="M74" s="69"/>
      <c r="N74" s="69"/>
      <c r="O74" s="89">
        <f t="shared" si="3"/>
        <v>0</v>
      </c>
      <c r="P74" s="83"/>
      <c r="Q74" s="69"/>
      <c r="R74" s="85"/>
      <c r="S74" s="82"/>
      <c r="T74" s="69"/>
      <c r="U74" s="85"/>
      <c r="V74" s="82"/>
      <c r="W74" s="69"/>
      <c r="X74" s="85"/>
      <c r="Y74" s="82"/>
      <c r="Z74" s="69"/>
      <c r="AA74" s="85"/>
      <c r="AB74" s="82"/>
      <c r="AC74" s="69"/>
      <c r="AD74" s="85"/>
      <c r="AE74" s="82"/>
      <c r="AF74" s="69"/>
      <c r="AG74" s="85"/>
      <c r="AH74" s="82"/>
      <c r="AI74" s="69">
        <v>320</v>
      </c>
      <c r="AJ74" s="85">
        <v>11</v>
      </c>
    </row>
    <row r="75" spans="1:36">
      <c r="A75" s="166" t="s">
        <v>72</v>
      </c>
      <c r="B75" s="167"/>
      <c r="C75" s="170" t="s">
        <v>73</v>
      </c>
      <c r="D75" s="172" t="s">
        <v>73</v>
      </c>
      <c r="E75" s="174">
        <f t="shared" ref="E75:AH75" si="11">SUM(E10:E74)</f>
        <v>2600</v>
      </c>
      <c r="F75" s="164">
        <f t="shared" si="11"/>
        <v>210</v>
      </c>
      <c r="G75" s="123">
        <f t="shared" si="11"/>
        <v>915</v>
      </c>
      <c r="H75" s="123">
        <f t="shared" si="11"/>
        <v>320</v>
      </c>
      <c r="I75" s="123">
        <f t="shared" si="11"/>
        <v>30</v>
      </c>
      <c r="J75" s="123">
        <f t="shared" si="11"/>
        <v>255</v>
      </c>
      <c r="K75" s="123">
        <f t="shared" si="11"/>
        <v>180</v>
      </c>
      <c r="L75" s="123">
        <f t="shared" si="11"/>
        <v>945</v>
      </c>
      <c r="M75" s="123">
        <f t="shared" si="11"/>
        <v>225</v>
      </c>
      <c r="N75" s="123">
        <f t="shared" si="11"/>
        <v>50</v>
      </c>
      <c r="O75" s="124">
        <f t="shared" si="11"/>
        <v>1685</v>
      </c>
      <c r="P75" s="125">
        <f t="shared" si="11"/>
        <v>180</v>
      </c>
      <c r="Q75" s="126">
        <f t="shared" si="11"/>
        <v>240</v>
      </c>
      <c r="R75" s="164">
        <f t="shared" si="11"/>
        <v>30</v>
      </c>
      <c r="S75" s="123">
        <f t="shared" si="11"/>
        <v>120</v>
      </c>
      <c r="T75" s="126">
        <f t="shared" si="11"/>
        <v>305</v>
      </c>
      <c r="U75" s="164">
        <f t="shared" si="11"/>
        <v>30</v>
      </c>
      <c r="V75" s="123">
        <f t="shared" si="11"/>
        <v>165</v>
      </c>
      <c r="W75" s="126">
        <f t="shared" si="11"/>
        <v>240</v>
      </c>
      <c r="X75" s="164">
        <f t="shared" si="11"/>
        <v>30</v>
      </c>
      <c r="Y75" s="123">
        <f t="shared" si="11"/>
        <v>120</v>
      </c>
      <c r="Z75" s="126">
        <f t="shared" si="11"/>
        <v>270</v>
      </c>
      <c r="AA75" s="164">
        <f t="shared" si="11"/>
        <v>30</v>
      </c>
      <c r="AB75" s="123">
        <f t="shared" si="11"/>
        <v>120</v>
      </c>
      <c r="AC75" s="126">
        <f t="shared" si="11"/>
        <v>270</v>
      </c>
      <c r="AD75" s="164">
        <f t="shared" si="11"/>
        <v>30</v>
      </c>
      <c r="AE75" s="123">
        <f t="shared" si="11"/>
        <v>165</v>
      </c>
      <c r="AF75" s="126">
        <f t="shared" si="11"/>
        <v>240</v>
      </c>
      <c r="AG75" s="164">
        <f t="shared" si="11"/>
        <v>30</v>
      </c>
      <c r="AH75" s="123">
        <f t="shared" si="11"/>
        <v>45</v>
      </c>
      <c r="AI75" s="157">
        <f>SUM(AI10:AI73)</f>
        <v>120</v>
      </c>
      <c r="AJ75" s="164">
        <f>SUM(AJ10:AJ74)</f>
        <v>30</v>
      </c>
    </row>
    <row r="76" spans="1:36" ht="15" thickBot="1">
      <c r="A76" s="168"/>
      <c r="B76" s="230"/>
      <c r="C76" s="231"/>
      <c r="D76" s="232"/>
      <c r="E76" s="204"/>
      <c r="F76" s="229"/>
      <c r="G76" s="127">
        <f>(G75/E75)</f>
        <v>0.35192307692307695</v>
      </c>
      <c r="H76" s="128"/>
      <c r="I76" s="128">
        <f t="shared" ref="I76:N76" si="12">I75/$E$75</f>
        <v>1.1538461538461539E-2</v>
      </c>
      <c r="J76" s="128">
        <f t="shared" si="12"/>
        <v>9.8076923076923075E-2</v>
      </c>
      <c r="K76" s="128">
        <f t="shared" si="12"/>
        <v>6.9230769230769235E-2</v>
      </c>
      <c r="L76" s="128">
        <f t="shared" si="12"/>
        <v>0.36346153846153845</v>
      </c>
      <c r="M76" s="128">
        <f t="shared" si="12"/>
        <v>8.6538461538461536E-2</v>
      </c>
      <c r="N76" s="128">
        <f t="shared" si="12"/>
        <v>1.9230769230769232E-2</v>
      </c>
      <c r="O76" s="129">
        <f>(O75/E75)</f>
        <v>0.64807692307692311</v>
      </c>
      <c r="P76" s="202">
        <f>SUM(P75:Q75)</f>
        <v>420</v>
      </c>
      <c r="Q76" s="163"/>
      <c r="R76" s="165"/>
      <c r="S76" s="162">
        <f>SUM(S75:T75)</f>
        <v>425</v>
      </c>
      <c r="T76" s="163"/>
      <c r="U76" s="165"/>
      <c r="V76" s="162">
        <f>SUM(V75:W75)</f>
        <v>405</v>
      </c>
      <c r="W76" s="163"/>
      <c r="X76" s="165"/>
      <c r="Y76" s="162">
        <f>SUM(Y75:Z75)</f>
        <v>390</v>
      </c>
      <c r="Z76" s="163"/>
      <c r="AA76" s="165"/>
      <c r="AB76" s="203">
        <f>SUM(AB75:AC75)</f>
        <v>390</v>
      </c>
      <c r="AC76" s="204"/>
      <c r="AD76" s="229"/>
      <c r="AE76" s="203">
        <f>SUM(AE75:AF75)</f>
        <v>405</v>
      </c>
      <c r="AF76" s="204"/>
      <c r="AG76" s="229"/>
      <c r="AH76" s="203">
        <f>SUM(AH75:AI75)</f>
        <v>165</v>
      </c>
      <c r="AI76" s="204"/>
      <c r="AJ76" s="229"/>
    </row>
    <row r="77" spans="1:36" ht="15" thickBot="1">
      <c r="A77" s="233" t="s">
        <v>74</v>
      </c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5"/>
      <c r="P77" s="205">
        <v>2</v>
      </c>
      <c r="Q77" s="206"/>
      <c r="R77" s="207"/>
      <c r="S77" s="205">
        <v>3</v>
      </c>
      <c r="T77" s="206"/>
      <c r="U77" s="207"/>
      <c r="V77" s="205">
        <v>2</v>
      </c>
      <c r="W77" s="206"/>
      <c r="X77" s="207"/>
      <c r="Y77" s="205">
        <v>2</v>
      </c>
      <c r="Z77" s="206"/>
      <c r="AA77" s="207"/>
      <c r="AB77" s="205">
        <v>3</v>
      </c>
      <c r="AC77" s="206"/>
      <c r="AD77" s="207"/>
      <c r="AE77" s="205">
        <v>2</v>
      </c>
      <c r="AF77" s="206"/>
      <c r="AG77" s="207"/>
      <c r="AH77" s="205">
        <v>1</v>
      </c>
      <c r="AI77" s="206"/>
      <c r="AJ77" s="207"/>
    </row>
    <row r="78" spans="1:36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6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</row>
    <row r="79" spans="1:36" s="14" customFormat="1" ht="15" thickBot="1">
      <c r="A79" s="201" t="s">
        <v>103</v>
      </c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</row>
    <row r="80" spans="1:36" ht="14.25" customHeight="1">
      <c r="A80" s="212" t="s">
        <v>77</v>
      </c>
      <c r="B80" s="212" t="s">
        <v>2</v>
      </c>
      <c r="C80" s="191" t="s">
        <v>3</v>
      </c>
      <c r="D80" s="194" t="s">
        <v>4</v>
      </c>
      <c r="E80" s="197" t="s">
        <v>5</v>
      </c>
      <c r="F80" s="175" t="s">
        <v>6</v>
      </c>
      <c r="G80" s="189" t="s">
        <v>7</v>
      </c>
      <c r="H80" s="189"/>
      <c r="I80" s="189"/>
      <c r="J80" s="189"/>
      <c r="K80" s="189"/>
      <c r="L80" s="189"/>
      <c r="M80" s="189"/>
      <c r="N80" s="189"/>
      <c r="O80" s="190"/>
      <c r="P80" s="188" t="s">
        <v>8</v>
      </c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90"/>
    </row>
    <row r="81" spans="1:36">
      <c r="A81" s="213"/>
      <c r="B81" s="213"/>
      <c r="C81" s="192"/>
      <c r="D81" s="195"/>
      <c r="E81" s="198"/>
      <c r="F81" s="176"/>
      <c r="G81" s="177" t="s">
        <v>11</v>
      </c>
      <c r="H81" s="179" t="s">
        <v>140</v>
      </c>
      <c r="I81" s="181" t="s">
        <v>134</v>
      </c>
      <c r="J81" s="181" t="s">
        <v>9</v>
      </c>
      <c r="K81" s="181"/>
      <c r="L81" s="181"/>
      <c r="M81" s="181"/>
      <c r="N81" s="181"/>
      <c r="O81" s="183" t="s">
        <v>10</v>
      </c>
      <c r="P81" s="185">
        <v>1</v>
      </c>
      <c r="Q81" s="186"/>
      <c r="R81" s="187"/>
      <c r="S81" s="185">
        <v>2</v>
      </c>
      <c r="T81" s="186"/>
      <c r="U81" s="187"/>
      <c r="V81" s="185">
        <v>3</v>
      </c>
      <c r="W81" s="186"/>
      <c r="X81" s="187"/>
      <c r="Y81" s="185">
        <v>4</v>
      </c>
      <c r="Z81" s="186"/>
      <c r="AA81" s="187"/>
      <c r="AB81" s="185">
        <v>5</v>
      </c>
      <c r="AC81" s="186"/>
      <c r="AD81" s="187"/>
      <c r="AE81" s="185">
        <v>6</v>
      </c>
      <c r="AF81" s="186"/>
      <c r="AG81" s="187"/>
      <c r="AH81" s="185">
        <v>7</v>
      </c>
      <c r="AI81" s="186"/>
      <c r="AJ81" s="187"/>
    </row>
    <row r="82" spans="1:36" ht="59.25" customHeight="1" thickBot="1">
      <c r="A82" s="214"/>
      <c r="B82" s="214"/>
      <c r="C82" s="193"/>
      <c r="D82" s="196"/>
      <c r="E82" s="199"/>
      <c r="F82" s="200"/>
      <c r="G82" s="178"/>
      <c r="H82" s="180"/>
      <c r="I82" s="182"/>
      <c r="J82" s="109" t="s">
        <v>135</v>
      </c>
      <c r="K82" s="109" t="s">
        <v>136</v>
      </c>
      <c r="L82" s="109" t="s">
        <v>137</v>
      </c>
      <c r="M82" s="109" t="s">
        <v>138</v>
      </c>
      <c r="N82" s="109" t="s">
        <v>139</v>
      </c>
      <c r="O82" s="184"/>
      <c r="P82" s="22" t="s">
        <v>11</v>
      </c>
      <c r="Q82" s="23" t="s">
        <v>12</v>
      </c>
      <c r="R82" s="24" t="s">
        <v>13</v>
      </c>
      <c r="S82" s="22" t="s">
        <v>11</v>
      </c>
      <c r="T82" s="23" t="s">
        <v>12</v>
      </c>
      <c r="U82" s="24" t="s">
        <v>13</v>
      </c>
      <c r="V82" s="22" t="s">
        <v>11</v>
      </c>
      <c r="W82" s="23" t="s">
        <v>12</v>
      </c>
      <c r="X82" s="24" t="s">
        <v>13</v>
      </c>
      <c r="Y82" s="22" t="s">
        <v>11</v>
      </c>
      <c r="Z82" s="23" t="s">
        <v>12</v>
      </c>
      <c r="AA82" s="24" t="s">
        <v>13</v>
      </c>
      <c r="AB82" s="22" t="s">
        <v>11</v>
      </c>
      <c r="AC82" s="23" t="s">
        <v>12</v>
      </c>
      <c r="AD82" s="24" t="s">
        <v>13</v>
      </c>
      <c r="AE82" s="22" t="s">
        <v>11</v>
      </c>
      <c r="AF82" s="23" t="s">
        <v>12</v>
      </c>
      <c r="AG82" s="24" t="s">
        <v>13</v>
      </c>
      <c r="AH82" s="22" t="s">
        <v>11</v>
      </c>
      <c r="AI82" s="23" t="s">
        <v>12</v>
      </c>
      <c r="AJ82" s="24" t="s">
        <v>13</v>
      </c>
    </row>
    <row r="83" spans="1:36" ht="15" thickBot="1">
      <c r="A83" s="158" t="s">
        <v>141</v>
      </c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60"/>
    </row>
    <row r="84" spans="1:36" s="14" customFormat="1">
      <c r="A84" s="75">
        <v>1</v>
      </c>
      <c r="B84" s="110" t="s">
        <v>88</v>
      </c>
      <c r="C84" s="78" t="s">
        <v>40</v>
      </c>
      <c r="D84" s="79" t="s">
        <v>132</v>
      </c>
      <c r="E84" s="111">
        <f t="shared" ref="E84:E85" si="13">SUM(P84,Q84,S84,T84,V84,W84,Y84,Z84,AB84,AC84,AE84,AF84,AH84,AI84)</f>
        <v>45</v>
      </c>
      <c r="F84" s="112">
        <f t="shared" ref="F84:F85" si="14">SUM(R84,U84,X84,AA84,AD84,AG84,AJ84)</f>
        <v>3</v>
      </c>
      <c r="G84" s="78">
        <f t="shared" ref="G84" si="15">SUM(P84,S84,V84,Y84,AB84,AE84,AH84)</f>
        <v>15</v>
      </c>
      <c r="H84" s="79"/>
      <c r="I84" s="79"/>
      <c r="J84" s="79"/>
      <c r="K84" s="79"/>
      <c r="L84" s="79"/>
      <c r="M84" s="79">
        <v>30</v>
      </c>
      <c r="N84" s="79"/>
      <c r="O84" s="80">
        <f t="shared" ref="O84:O120" si="16">SUM(I84:N84)</f>
        <v>30</v>
      </c>
      <c r="P84" s="78"/>
      <c r="Q84" s="79"/>
      <c r="R84" s="80"/>
      <c r="S84" s="78"/>
      <c r="T84" s="79"/>
      <c r="U84" s="80"/>
      <c r="V84" s="78">
        <v>15</v>
      </c>
      <c r="W84" s="79">
        <v>30</v>
      </c>
      <c r="X84" s="80">
        <v>3</v>
      </c>
      <c r="Y84" s="78"/>
      <c r="Z84" s="79"/>
      <c r="AA84" s="80"/>
      <c r="AB84" s="78"/>
      <c r="AC84" s="79"/>
      <c r="AD84" s="80"/>
      <c r="AE84" s="78"/>
      <c r="AF84" s="79"/>
      <c r="AG84" s="80"/>
      <c r="AH84" s="67"/>
      <c r="AI84" s="72"/>
      <c r="AJ84" s="73"/>
    </row>
    <row r="85" spans="1:36" s="14" customFormat="1">
      <c r="A85" s="3">
        <v>2</v>
      </c>
      <c r="B85" s="17" t="s">
        <v>92</v>
      </c>
      <c r="C85" s="7" t="s">
        <v>40</v>
      </c>
      <c r="D85" s="8" t="s">
        <v>132</v>
      </c>
      <c r="E85" s="32">
        <f t="shared" si="13"/>
        <v>45</v>
      </c>
      <c r="F85" s="3">
        <f t="shared" si="14"/>
        <v>3</v>
      </c>
      <c r="G85" s="33">
        <v>0</v>
      </c>
      <c r="H85" s="8"/>
      <c r="I85" s="8"/>
      <c r="J85" s="8"/>
      <c r="K85" s="8"/>
      <c r="L85" s="8"/>
      <c r="M85" s="34">
        <v>45</v>
      </c>
      <c r="N85" s="8"/>
      <c r="O85" s="9">
        <f t="shared" si="16"/>
        <v>45</v>
      </c>
      <c r="P85" s="10"/>
      <c r="Q85" s="1"/>
      <c r="R85" s="11"/>
      <c r="S85" s="10"/>
      <c r="T85" s="1"/>
      <c r="U85" s="11"/>
      <c r="V85" s="10">
        <v>0</v>
      </c>
      <c r="W85" s="1">
        <v>45</v>
      </c>
      <c r="X85" s="11">
        <v>3</v>
      </c>
      <c r="Y85" s="10"/>
      <c r="Z85" s="1"/>
      <c r="AA85" s="11"/>
      <c r="AB85" s="10"/>
      <c r="AC85" s="1"/>
      <c r="AD85" s="11"/>
      <c r="AE85" s="10"/>
      <c r="AF85" s="1"/>
      <c r="AG85" s="11"/>
      <c r="AH85" s="10"/>
      <c r="AI85" s="1"/>
      <c r="AJ85" s="243"/>
    </row>
    <row r="86" spans="1:36" s="14" customFormat="1">
      <c r="A86" s="75">
        <v>3</v>
      </c>
      <c r="B86" s="110" t="s">
        <v>84</v>
      </c>
      <c r="C86" s="78" t="s">
        <v>40</v>
      </c>
      <c r="D86" s="79" t="s">
        <v>132</v>
      </c>
      <c r="E86" s="111">
        <f t="shared" ref="E86:E87" si="17">SUM(P86,Q86,S86,T86,V86,W86,Y86,Z86,AB86,AC86,AE86,AF86,AH86,AI86)</f>
        <v>45</v>
      </c>
      <c r="F86" s="75">
        <f t="shared" ref="F86:F87" si="18">SUM(R86,U86,X86,AA86,AD86,AG86,AJ86)</f>
        <v>3</v>
      </c>
      <c r="G86" s="113">
        <f t="shared" ref="G86" si="19">SUM(P86,S86,V86,Y86,AB86,AE86,AH86)</f>
        <v>30</v>
      </c>
      <c r="H86" s="114"/>
      <c r="I86" s="114"/>
      <c r="J86" s="114">
        <v>15</v>
      </c>
      <c r="K86" s="79"/>
      <c r="L86" s="79"/>
      <c r="M86" s="79"/>
      <c r="N86" s="79"/>
      <c r="O86" s="80">
        <f t="shared" si="16"/>
        <v>15</v>
      </c>
      <c r="P86" s="78"/>
      <c r="Q86" s="79"/>
      <c r="R86" s="80"/>
      <c r="S86" s="78"/>
      <c r="T86" s="79"/>
      <c r="U86" s="80"/>
      <c r="V86" s="78">
        <v>30</v>
      </c>
      <c r="W86" s="79">
        <v>15</v>
      </c>
      <c r="X86" s="80">
        <v>3</v>
      </c>
      <c r="Y86" s="78"/>
      <c r="Z86" s="79"/>
      <c r="AA86" s="80"/>
      <c r="AB86" s="78"/>
      <c r="AC86" s="79"/>
      <c r="AD86" s="80"/>
      <c r="AE86" s="78"/>
      <c r="AF86" s="79"/>
      <c r="AG86" s="80"/>
      <c r="AH86" s="77"/>
      <c r="AI86" s="79"/>
      <c r="AJ86" s="80"/>
    </row>
    <row r="87" spans="1:36" s="14" customFormat="1">
      <c r="A87" s="3">
        <v>4</v>
      </c>
      <c r="B87" s="17" t="s">
        <v>120</v>
      </c>
      <c r="C87" s="7" t="s">
        <v>40</v>
      </c>
      <c r="D87" s="8" t="s">
        <v>132</v>
      </c>
      <c r="E87" s="32">
        <f t="shared" si="17"/>
        <v>45</v>
      </c>
      <c r="F87" s="3">
        <f t="shared" si="18"/>
        <v>3</v>
      </c>
      <c r="G87" s="33">
        <v>15</v>
      </c>
      <c r="H87" s="8"/>
      <c r="I87" s="8"/>
      <c r="J87" s="8"/>
      <c r="K87" s="8"/>
      <c r="L87" s="34">
        <v>30</v>
      </c>
      <c r="M87" s="8"/>
      <c r="N87" s="8"/>
      <c r="O87" s="9">
        <f t="shared" si="16"/>
        <v>30</v>
      </c>
      <c r="P87" s="7"/>
      <c r="Q87" s="8"/>
      <c r="R87" s="9"/>
      <c r="S87" s="7"/>
      <c r="T87" s="8"/>
      <c r="U87" s="9"/>
      <c r="V87" s="7">
        <v>30</v>
      </c>
      <c r="W87" s="8">
        <v>15</v>
      </c>
      <c r="X87" s="9">
        <v>3</v>
      </c>
      <c r="Y87" s="7"/>
      <c r="Z87" s="8"/>
      <c r="AA87" s="9"/>
      <c r="AB87" s="7"/>
      <c r="AC87" s="8"/>
      <c r="AD87" s="9"/>
      <c r="AE87" s="7"/>
      <c r="AF87" s="8"/>
      <c r="AG87" s="9"/>
      <c r="AH87" s="5"/>
      <c r="AI87" s="8"/>
      <c r="AJ87" s="9"/>
    </row>
    <row r="88" spans="1:36" s="14" customFormat="1" ht="22.5">
      <c r="A88" s="75">
        <v>5</v>
      </c>
      <c r="B88" s="110" t="s">
        <v>85</v>
      </c>
      <c r="C88" s="78" t="s">
        <v>40</v>
      </c>
      <c r="D88" s="79" t="s">
        <v>132</v>
      </c>
      <c r="E88" s="111">
        <f t="shared" ref="E88" si="20">SUM(P88,Q88,S88,T88,V88,W88,Y88,Z88,AB88,AC88,AE88,AF88,AH88,AI88)</f>
        <v>45</v>
      </c>
      <c r="F88" s="75">
        <f t="shared" ref="F88" si="21">SUM(R88,U88,X88,AA88,AD88,AG88,AJ88)</f>
        <v>3</v>
      </c>
      <c r="G88" s="78">
        <f t="shared" ref="G88" si="22">SUM(P88,S88,V88,Y88,AB88,AE88,AH88)</f>
        <v>15</v>
      </c>
      <c r="H88" s="79"/>
      <c r="I88" s="79"/>
      <c r="J88" s="79"/>
      <c r="K88" s="79"/>
      <c r="L88" s="79"/>
      <c r="M88" s="79">
        <v>30</v>
      </c>
      <c r="N88" s="79"/>
      <c r="O88" s="80">
        <f t="shared" si="16"/>
        <v>30</v>
      </c>
      <c r="P88" s="78"/>
      <c r="Q88" s="79"/>
      <c r="R88" s="80"/>
      <c r="S88" s="78"/>
      <c r="T88" s="79"/>
      <c r="U88" s="80"/>
      <c r="V88" s="78">
        <v>15</v>
      </c>
      <c r="W88" s="79">
        <v>30</v>
      </c>
      <c r="X88" s="80">
        <v>3</v>
      </c>
      <c r="Y88" s="78"/>
      <c r="Z88" s="79"/>
      <c r="AA88" s="80"/>
      <c r="AB88" s="78"/>
      <c r="AC88" s="79"/>
      <c r="AD88" s="80"/>
      <c r="AE88" s="78"/>
      <c r="AF88" s="79"/>
      <c r="AG88" s="80"/>
      <c r="AH88" s="77"/>
      <c r="AI88" s="79"/>
      <c r="AJ88" s="80"/>
    </row>
    <row r="89" spans="1:36" s="14" customFormat="1" ht="15" thickBot="1">
      <c r="A89" s="97">
        <v>6</v>
      </c>
      <c r="B89" s="98" t="s">
        <v>87</v>
      </c>
      <c r="C89" s="99" t="s">
        <v>40</v>
      </c>
      <c r="D89" s="100" t="s">
        <v>132</v>
      </c>
      <c r="E89" s="101">
        <f>SUM(P89,Q89,S89,T89,V89,W89,Y89,Z89,AB89,AC89,AE89,AF89,AH89,AI89)</f>
        <v>45</v>
      </c>
      <c r="F89" s="97">
        <f>SUM(R89,U89,X89,AA89,AD89,AG89,AJ89)</f>
        <v>3</v>
      </c>
      <c r="G89" s="99">
        <v>15</v>
      </c>
      <c r="H89" s="100"/>
      <c r="I89" s="100"/>
      <c r="J89" s="100"/>
      <c r="K89" s="100"/>
      <c r="L89" s="100"/>
      <c r="M89" s="100">
        <v>30</v>
      </c>
      <c r="N89" s="100"/>
      <c r="O89" s="102">
        <f>SUM(I89:N89)</f>
        <v>30</v>
      </c>
      <c r="P89" s="99"/>
      <c r="Q89" s="100"/>
      <c r="R89" s="102"/>
      <c r="S89" s="99"/>
      <c r="T89" s="100"/>
      <c r="U89" s="102"/>
      <c r="V89" s="99">
        <v>30</v>
      </c>
      <c r="W89" s="100">
        <v>15</v>
      </c>
      <c r="X89" s="102">
        <v>3</v>
      </c>
      <c r="Y89" s="99"/>
      <c r="Z89" s="100"/>
      <c r="AA89" s="102"/>
      <c r="AB89" s="99"/>
      <c r="AC89" s="100"/>
      <c r="AD89" s="102"/>
      <c r="AE89" s="99"/>
      <c r="AF89" s="100"/>
      <c r="AG89" s="102"/>
      <c r="AH89" s="103"/>
      <c r="AI89" s="100"/>
      <c r="AJ89" s="102"/>
    </row>
    <row r="90" spans="1:36" s="14" customFormat="1" ht="15" thickBot="1">
      <c r="A90" s="91"/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</row>
    <row r="91" spans="1:36" s="14" customFormat="1" ht="15" thickBot="1">
      <c r="A91" s="158" t="s">
        <v>142</v>
      </c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60"/>
    </row>
    <row r="92" spans="1:36" s="14" customFormat="1">
      <c r="A92" s="112">
        <v>1</v>
      </c>
      <c r="B92" s="81" t="s">
        <v>129</v>
      </c>
      <c r="C92" s="82" t="s">
        <v>40</v>
      </c>
      <c r="D92" s="69" t="s">
        <v>132</v>
      </c>
      <c r="E92" s="115">
        <f t="shared" ref="E92:E93" si="23">SUM(P92,Q92,S92,T92,V92,W92,Y92,Z92,AB92,AC92,AE92,AF92,AH92,AI92)</f>
        <v>45</v>
      </c>
      <c r="F92" s="112">
        <f t="shared" ref="F92:F93" si="24">SUM(R92,U92,X92,AA92,AD92,AG92,AJ92)</f>
        <v>3</v>
      </c>
      <c r="G92" s="116">
        <f t="shared" ref="G92:G93" si="25">SUM(P92,S92,V92,Y92,AB92,AE92,AH92)</f>
        <v>30</v>
      </c>
      <c r="H92" s="116"/>
      <c r="I92" s="116"/>
      <c r="J92" s="116">
        <v>15</v>
      </c>
      <c r="K92" s="69"/>
      <c r="L92" s="69"/>
      <c r="M92" s="69"/>
      <c r="N92" s="69"/>
      <c r="O92" s="85">
        <f t="shared" si="16"/>
        <v>15</v>
      </c>
      <c r="P92" s="83"/>
      <c r="Q92" s="69"/>
      <c r="R92" s="85"/>
      <c r="S92" s="83"/>
      <c r="T92" s="69"/>
      <c r="U92" s="85"/>
      <c r="V92" s="83"/>
      <c r="W92" s="69"/>
      <c r="X92" s="85"/>
      <c r="Y92" s="83">
        <v>30</v>
      </c>
      <c r="Z92" s="69">
        <v>15</v>
      </c>
      <c r="AA92" s="85">
        <v>3</v>
      </c>
      <c r="AB92" s="83"/>
      <c r="AC92" s="69"/>
      <c r="AD92" s="85"/>
      <c r="AE92" s="83"/>
      <c r="AF92" s="69"/>
      <c r="AG92" s="85"/>
      <c r="AH92" s="67"/>
      <c r="AI92" s="72"/>
      <c r="AJ92" s="236"/>
    </row>
    <row r="93" spans="1:36" s="14" customFormat="1">
      <c r="A93" s="3">
        <v>2</v>
      </c>
      <c r="B93" s="17" t="s">
        <v>105</v>
      </c>
      <c r="C93" s="7" t="s">
        <v>40</v>
      </c>
      <c r="D93" s="8" t="s">
        <v>132</v>
      </c>
      <c r="E93" s="32">
        <f t="shared" si="23"/>
        <v>45</v>
      </c>
      <c r="F93" s="3">
        <f t="shared" si="24"/>
        <v>3</v>
      </c>
      <c r="G93" s="7">
        <f t="shared" si="25"/>
        <v>15</v>
      </c>
      <c r="H93" s="8"/>
      <c r="I93" s="8"/>
      <c r="J93" s="8"/>
      <c r="K93" s="8"/>
      <c r="L93" s="8"/>
      <c r="M93" s="34">
        <v>30</v>
      </c>
      <c r="N93" s="8"/>
      <c r="O93" s="9">
        <f t="shared" si="16"/>
        <v>30</v>
      </c>
      <c r="P93" s="7"/>
      <c r="Q93" s="8"/>
      <c r="R93" s="9"/>
      <c r="S93" s="7"/>
      <c r="T93" s="8"/>
      <c r="U93" s="9"/>
      <c r="V93" s="7"/>
      <c r="W93" s="8"/>
      <c r="X93" s="9"/>
      <c r="Y93" s="7">
        <v>15</v>
      </c>
      <c r="Z93" s="8">
        <v>30</v>
      </c>
      <c r="AA93" s="9">
        <v>3</v>
      </c>
      <c r="AB93" s="7"/>
      <c r="AC93" s="8"/>
      <c r="AD93" s="9"/>
      <c r="AE93" s="7"/>
      <c r="AF93" s="8"/>
      <c r="AG93" s="9"/>
      <c r="AH93" s="5"/>
      <c r="AI93" s="8"/>
      <c r="AJ93" s="9"/>
    </row>
    <row r="94" spans="1:36" s="14" customFormat="1">
      <c r="A94" s="75">
        <v>3</v>
      </c>
      <c r="B94" s="117" t="s">
        <v>55</v>
      </c>
      <c r="C94" s="78" t="s">
        <v>40</v>
      </c>
      <c r="D94" s="79" t="s">
        <v>132</v>
      </c>
      <c r="E94" s="111">
        <f t="shared" ref="E94:E120" si="26">SUM(P94,Q94,S94,T94,V94,W94,Y94,Z94,AB94,AC94,AE94,AF94,AH94,AI94)</f>
        <v>45</v>
      </c>
      <c r="F94" s="75">
        <f t="shared" ref="F94:F120" si="27">SUM(R94,U94,X94,AA94,AD94,AG94,AJ94)</f>
        <v>3</v>
      </c>
      <c r="G94" s="78">
        <f t="shared" ref="G94:G120" si="28">SUM(P94,S94,V94,Y94,AB94,AE94,AH94)</f>
        <v>15</v>
      </c>
      <c r="H94" s="79"/>
      <c r="I94" s="79"/>
      <c r="J94" s="79"/>
      <c r="K94" s="79"/>
      <c r="L94" s="79">
        <v>30</v>
      </c>
      <c r="M94" s="79"/>
      <c r="N94" s="79"/>
      <c r="O94" s="80">
        <f t="shared" si="16"/>
        <v>30</v>
      </c>
      <c r="P94" s="82"/>
      <c r="Q94" s="69"/>
      <c r="R94" s="85"/>
      <c r="S94" s="82"/>
      <c r="T94" s="69"/>
      <c r="U94" s="85"/>
      <c r="V94" s="82"/>
      <c r="W94" s="69"/>
      <c r="X94" s="85"/>
      <c r="Y94" s="82">
        <v>15</v>
      </c>
      <c r="Z94" s="69">
        <v>30</v>
      </c>
      <c r="AA94" s="85">
        <v>3</v>
      </c>
      <c r="AB94" s="82"/>
      <c r="AC94" s="69"/>
      <c r="AD94" s="85"/>
      <c r="AE94" s="82"/>
      <c r="AF94" s="69"/>
      <c r="AG94" s="85"/>
      <c r="AH94" s="82"/>
      <c r="AI94" s="69"/>
      <c r="AJ94" s="89"/>
    </row>
    <row r="95" spans="1:36" s="14" customFormat="1">
      <c r="A95" s="3">
        <v>4</v>
      </c>
      <c r="B95" s="17" t="s">
        <v>111</v>
      </c>
      <c r="C95" s="7" t="s">
        <v>40</v>
      </c>
      <c r="D95" s="8" t="s">
        <v>132</v>
      </c>
      <c r="E95" s="32">
        <f t="shared" si="26"/>
        <v>45</v>
      </c>
      <c r="F95" s="3">
        <f t="shared" si="27"/>
        <v>3</v>
      </c>
      <c r="G95" s="7">
        <f t="shared" si="28"/>
        <v>15</v>
      </c>
      <c r="H95" s="8"/>
      <c r="I95" s="8"/>
      <c r="J95" s="8"/>
      <c r="K95" s="8"/>
      <c r="L95" s="8">
        <v>30</v>
      </c>
      <c r="M95" s="8"/>
      <c r="N95" s="8"/>
      <c r="O95" s="9">
        <f t="shared" si="16"/>
        <v>30</v>
      </c>
      <c r="P95" s="10"/>
      <c r="Q95" s="1"/>
      <c r="R95" s="11"/>
      <c r="S95" s="10"/>
      <c r="T95" s="1"/>
      <c r="U95" s="11"/>
      <c r="V95" s="10"/>
      <c r="W95" s="1"/>
      <c r="X95" s="11"/>
      <c r="Y95" s="10">
        <v>15</v>
      </c>
      <c r="Z95" s="1">
        <v>30</v>
      </c>
      <c r="AA95" s="11">
        <v>3</v>
      </c>
      <c r="AB95" s="10"/>
      <c r="AC95" s="1"/>
      <c r="AD95" s="11"/>
      <c r="AE95" s="10"/>
      <c r="AF95" s="1"/>
      <c r="AG95" s="11"/>
      <c r="AH95" s="10"/>
      <c r="AI95" s="1"/>
      <c r="AJ95" s="243"/>
    </row>
    <row r="96" spans="1:36" s="14" customFormat="1">
      <c r="A96" s="75">
        <v>5</v>
      </c>
      <c r="B96" s="76" t="s">
        <v>82</v>
      </c>
      <c r="C96" s="77" t="s">
        <v>40</v>
      </c>
      <c r="D96" s="79" t="s">
        <v>132</v>
      </c>
      <c r="E96" s="111">
        <f t="shared" ref="E96:E119" si="29">SUM(P96,Q96,S96,T96,V96,W96,Y96,Z96,AB96,AC96,AE96,AF96,AH96,AI96)</f>
        <v>45</v>
      </c>
      <c r="F96" s="75">
        <f t="shared" ref="F96:F119" si="30">SUM(R96,U96,X96,AA96,AD96,AG96,AJ96)</f>
        <v>3</v>
      </c>
      <c r="G96" s="78">
        <f t="shared" ref="G96:G119" si="31">SUM(P96,S96,V96,Y96,AB96,AE96,AH96)</f>
        <v>15</v>
      </c>
      <c r="H96" s="78"/>
      <c r="I96" s="78"/>
      <c r="J96" s="78"/>
      <c r="K96" s="79"/>
      <c r="L96" s="79">
        <v>30</v>
      </c>
      <c r="M96" s="79"/>
      <c r="N96" s="79"/>
      <c r="O96" s="80">
        <f t="shared" ref="O96:O119" si="32">SUM(I96:N96)</f>
        <v>30</v>
      </c>
      <c r="P96" s="78"/>
      <c r="Q96" s="79"/>
      <c r="R96" s="80"/>
      <c r="S96" s="78"/>
      <c r="T96" s="79"/>
      <c r="U96" s="80"/>
      <c r="V96" s="78"/>
      <c r="W96" s="79"/>
      <c r="X96" s="80"/>
      <c r="Y96" s="82">
        <v>15</v>
      </c>
      <c r="Z96" s="69">
        <v>30</v>
      </c>
      <c r="AA96" s="85">
        <v>3</v>
      </c>
      <c r="AB96" s="78"/>
      <c r="AC96" s="79"/>
      <c r="AD96" s="80"/>
      <c r="AE96" s="78"/>
      <c r="AF96" s="79"/>
      <c r="AG96" s="80"/>
      <c r="AH96" s="77"/>
      <c r="AI96" s="79"/>
      <c r="AJ96" s="238"/>
    </row>
    <row r="97" spans="1:36" s="18" customFormat="1" ht="12" thickBot="1">
      <c r="A97" s="97">
        <v>6</v>
      </c>
      <c r="B97" s="98" t="s">
        <v>121</v>
      </c>
      <c r="C97" s="99" t="s">
        <v>40</v>
      </c>
      <c r="D97" s="100" t="s">
        <v>132</v>
      </c>
      <c r="E97" s="101">
        <f t="shared" si="29"/>
        <v>45</v>
      </c>
      <c r="F97" s="97">
        <f t="shared" si="30"/>
        <v>3</v>
      </c>
      <c r="G97" s="99"/>
      <c r="H97" s="100"/>
      <c r="I97" s="100"/>
      <c r="J97" s="100"/>
      <c r="K97" s="100"/>
      <c r="L97" s="100"/>
      <c r="M97" s="100">
        <v>45</v>
      </c>
      <c r="N97" s="100"/>
      <c r="O97" s="102">
        <f t="shared" si="32"/>
        <v>45</v>
      </c>
      <c r="P97" s="103"/>
      <c r="Q97" s="100"/>
      <c r="R97" s="102"/>
      <c r="S97" s="103"/>
      <c r="T97" s="100"/>
      <c r="U97" s="102"/>
      <c r="V97" s="103"/>
      <c r="W97" s="100"/>
      <c r="X97" s="102"/>
      <c r="Y97" s="104">
        <v>15</v>
      </c>
      <c r="Z97" s="105">
        <v>30</v>
      </c>
      <c r="AA97" s="106">
        <v>3</v>
      </c>
      <c r="AB97" s="103"/>
      <c r="AC97" s="100"/>
      <c r="AD97" s="102"/>
      <c r="AE97" s="103"/>
      <c r="AF97" s="100"/>
      <c r="AG97" s="102"/>
      <c r="AH97" s="103"/>
      <c r="AI97" s="100"/>
      <c r="AJ97" s="244"/>
    </row>
    <row r="98" spans="1:36" s="94" customFormat="1" ht="12" thickBot="1">
      <c r="A98" s="93"/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</row>
    <row r="99" spans="1:36" s="14" customFormat="1" ht="15" thickBot="1">
      <c r="A99" s="158" t="s">
        <v>143</v>
      </c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60"/>
    </row>
    <row r="100" spans="1:36" s="14" customFormat="1">
      <c r="A100" s="112">
        <v>1</v>
      </c>
      <c r="B100" s="81" t="s">
        <v>78</v>
      </c>
      <c r="C100" s="82" t="s">
        <v>40</v>
      </c>
      <c r="D100" s="69" t="s">
        <v>132</v>
      </c>
      <c r="E100" s="115">
        <f t="shared" si="29"/>
        <v>45</v>
      </c>
      <c r="F100" s="112">
        <f t="shared" si="30"/>
        <v>3</v>
      </c>
      <c r="G100" s="83">
        <f t="shared" si="31"/>
        <v>15</v>
      </c>
      <c r="H100" s="83"/>
      <c r="I100" s="83"/>
      <c r="J100" s="83"/>
      <c r="K100" s="69"/>
      <c r="L100" s="69">
        <v>30</v>
      </c>
      <c r="M100" s="69"/>
      <c r="N100" s="69"/>
      <c r="O100" s="85">
        <f t="shared" si="32"/>
        <v>30</v>
      </c>
      <c r="P100" s="83"/>
      <c r="Q100" s="69"/>
      <c r="R100" s="85"/>
      <c r="S100" s="83"/>
      <c r="T100" s="69"/>
      <c r="U100" s="85"/>
      <c r="V100" s="83"/>
      <c r="W100" s="69"/>
      <c r="X100" s="85"/>
      <c r="Y100" s="83"/>
      <c r="Z100" s="69"/>
      <c r="AA100" s="85"/>
      <c r="AB100" s="83">
        <v>15</v>
      </c>
      <c r="AC100" s="69">
        <v>30</v>
      </c>
      <c r="AD100" s="85">
        <v>3</v>
      </c>
      <c r="AE100" s="83"/>
      <c r="AF100" s="69"/>
      <c r="AG100" s="85"/>
      <c r="AH100" s="67"/>
      <c r="AI100" s="72"/>
      <c r="AJ100" s="236"/>
    </row>
    <row r="101" spans="1:36" s="14" customFormat="1">
      <c r="A101" s="3">
        <v>2</v>
      </c>
      <c r="B101" s="17" t="s">
        <v>83</v>
      </c>
      <c r="C101" s="7" t="s">
        <v>40</v>
      </c>
      <c r="D101" s="8" t="s">
        <v>132</v>
      </c>
      <c r="E101" s="32">
        <f t="shared" si="29"/>
        <v>45</v>
      </c>
      <c r="F101" s="3">
        <f t="shared" si="30"/>
        <v>3</v>
      </c>
      <c r="G101" s="7">
        <f t="shared" si="31"/>
        <v>15</v>
      </c>
      <c r="H101" s="7"/>
      <c r="I101" s="7"/>
      <c r="J101" s="7"/>
      <c r="K101" s="8"/>
      <c r="L101" s="34">
        <v>26</v>
      </c>
      <c r="M101" s="34"/>
      <c r="N101" s="34">
        <v>4</v>
      </c>
      <c r="O101" s="9">
        <f t="shared" si="32"/>
        <v>30</v>
      </c>
      <c r="P101" s="7"/>
      <c r="Q101" s="8"/>
      <c r="R101" s="9"/>
      <c r="S101" s="7"/>
      <c r="T101" s="8"/>
      <c r="U101" s="9"/>
      <c r="V101" s="7"/>
      <c r="W101" s="8"/>
      <c r="X101" s="9"/>
      <c r="Y101" s="7"/>
      <c r="Z101" s="8"/>
      <c r="AA101" s="9"/>
      <c r="AB101" s="7">
        <v>15</v>
      </c>
      <c r="AC101" s="8">
        <v>30</v>
      </c>
      <c r="AD101" s="9">
        <v>3</v>
      </c>
      <c r="AE101" s="7"/>
      <c r="AF101" s="8"/>
      <c r="AG101" s="9"/>
      <c r="AH101" s="5"/>
      <c r="AI101" s="8"/>
      <c r="AJ101" s="237"/>
    </row>
    <row r="102" spans="1:36" s="14" customFormat="1">
      <c r="A102" s="75">
        <v>3</v>
      </c>
      <c r="B102" s="110" t="s">
        <v>89</v>
      </c>
      <c r="C102" s="78" t="s">
        <v>40</v>
      </c>
      <c r="D102" s="79" t="s">
        <v>132</v>
      </c>
      <c r="E102" s="111">
        <f t="shared" si="29"/>
        <v>45</v>
      </c>
      <c r="F102" s="75">
        <f t="shared" si="30"/>
        <v>3</v>
      </c>
      <c r="G102" s="78">
        <f t="shared" si="31"/>
        <v>15</v>
      </c>
      <c r="H102" s="79"/>
      <c r="I102" s="79"/>
      <c r="J102" s="79"/>
      <c r="K102" s="79"/>
      <c r="L102" s="79">
        <v>30</v>
      </c>
      <c r="M102" s="79"/>
      <c r="N102" s="79"/>
      <c r="O102" s="80">
        <f t="shared" si="32"/>
        <v>30</v>
      </c>
      <c r="P102" s="78"/>
      <c r="Q102" s="79"/>
      <c r="R102" s="80"/>
      <c r="S102" s="78"/>
      <c r="T102" s="79"/>
      <c r="U102" s="80"/>
      <c r="V102" s="78"/>
      <c r="W102" s="79"/>
      <c r="X102" s="80"/>
      <c r="Y102" s="78"/>
      <c r="Z102" s="79"/>
      <c r="AA102" s="80"/>
      <c r="AB102" s="78">
        <v>15</v>
      </c>
      <c r="AC102" s="79">
        <v>30</v>
      </c>
      <c r="AD102" s="80">
        <v>3</v>
      </c>
      <c r="AE102" s="78"/>
      <c r="AF102" s="79"/>
      <c r="AG102" s="80"/>
      <c r="AH102" s="77"/>
      <c r="AI102" s="79"/>
      <c r="AJ102" s="80"/>
    </row>
    <row r="103" spans="1:36" s="14" customFormat="1">
      <c r="A103" s="3">
        <v>4</v>
      </c>
      <c r="B103" s="35" t="s">
        <v>115</v>
      </c>
      <c r="C103" s="5" t="s">
        <v>40</v>
      </c>
      <c r="D103" s="8" t="s">
        <v>132</v>
      </c>
      <c r="E103" s="32">
        <f t="shared" si="29"/>
        <v>45</v>
      </c>
      <c r="F103" s="3">
        <f t="shared" si="30"/>
        <v>3</v>
      </c>
      <c r="G103" s="7">
        <f t="shared" si="31"/>
        <v>15</v>
      </c>
      <c r="H103" s="8"/>
      <c r="I103" s="8"/>
      <c r="J103" s="8"/>
      <c r="K103" s="8"/>
      <c r="L103" s="8">
        <v>30</v>
      </c>
      <c r="M103" s="1"/>
      <c r="N103" s="1"/>
      <c r="O103" s="9">
        <f t="shared" si="32"/>
        <v>30</v>
      </c>
      <c r="P103" s="7"/>
      <c r="Q103" s="8"/>
      <c r="R103" s="9"/>
      <c r="S103" s="7"/>
      <c r="T103" s="8"/>
      <c r="U103" s="9"/>
      <c r="V103" s="7"/>
      <c r="W103" s="8"/>
      <c r="X103" s="9"/>
      <c r="Y103" s="7"/>
      <c r="Z103" s="8"/>
      <c r="AA103" s="9"/>
      <c r="AB103" s="10">
        <v>15</v>
      </c>
      <c r="AC103" s="8">
        <v>30</v>
      </c>
      <c r="AD103" s="9">
        <v>3</v>
      </c>
      <c r="AE103" s="7"/>
      <c r="AF103" s="8"/>
      <c r="AG103" s="9"/>
      <c r="AH103" s="5"/>
      <c r="AI103" s="8"/>
      <c r="AJ103" s="237"/>
    </row>
    <row r="104" spans="1:36" s="14" customFormat="1">
      <c r="A104" s="75">
        <v>5</v>
      </c>
      <c r="B104" s="81" t="s">
        <v>113</v>
      </c>
      <c r="C104" s="82" t="s">
        <v>40</v>
      </c>
      <c r="D104" s="79" t="s">
        <v>132</v>
      </c>
      <c r="E104" s="115">
        <f t="shared" si="29"/>
        <v>45</v>
      </c>
      <c r="F104" s="112">
        <f t="shared" si="30"/>
        <v>3</v>
      </c>
      <c r="G104" s="83">
        <f t="shared" si="31"/>
        <v>15</v>
      </c>
      <c r="H104" s="83"/>
      <c r="I104" s="83"/>
      <c r="J104" s="83"/>
      <c r="K104" s="69"/>
      <c r="L104" s="69">
        <v>30</v>
      </c>
      <c r="M104" s="69"/>
      <c r="N104" s="69"/>
      <c r="O104" s="80">
        <f t="shared" si="32"/>
        <v>30</v>
      </c>
      <c r="P104" s="83"/>
      <c r="Q104" s="69"/>
      <c r="R104" s="85"/>
      <c r="S104" s="83"/>
      <c r="T104" s="69"/>
      <c r="U104" s="85"/>
      <c r="V104" s="83"/>
      <c r="W104" s="69"/>
      <c r="X104" s="85"/>
      <c r="Y104" s="83"/>
      <c r="Z104" s="69"/>
      <c r="AA104" s="85"/>
      <c r="AB104" s="82">
        <v>15</v>
      </c>
      <c r="AC104" s="79">
        <v>30</v>
      </c>
      <c r="AD104" s="80">
        <v>3</v>
      </c>
      <c r="AE104" s="83"/>
      <c r="AF104" s="69"/>
      <c r="AG104" s="85"/>
      <c r="AH104" s="82"/>
      <c r="AI104" s="69"/>
      <c r="AJ104" s="89"/>
    </row>
    <row r="105" spans="1:36" s="14" customFormat="1" ht="15" thickBot="1">
      <c r="A105" s="97">
        <v>6</v>
      </c>
      <c r="B105" s="107" t="s">
        <v>81</v>
      </c>
      <c r="C105" s="103" t="s">
        <v>40</v>
      </c>
      <c r="D105" s="100" t="s">
        <v>132</v>
      </c>
      <c r="E105" s="101">
        <f t="shared" si="29"/>
        <v>45</v>
      </c>
      <c r="F105" s="97">
        <f t="shared" si="30"/>
        <v>3</v>
      </c>
      <c r="G105" s="99">
        <f t="shared" si="31"/>
        <v>15</v>
      </c>
      <c r="H105" s="99"/>
      <c r="I105" s="99"/>
      <c r="J105" s="99"/>
      <c r="K105" s="100"/>
      <c r="L105" s="100">
        <v>30</v>
      </c>
      <c r="M105" s="100"/>
      <c r="N105" s="100"/>
      <c r="O105" s="102">
        <f t="shared" si="32"/>
        <v>30</v>
      </c>
      <c r="P105" s="99"/>
      <c r="Q105" s="100"/>
      <c r="R105" s="102"/>
      <c r="S105" s="99"/>
      <c r="T105" s="100"/>
      <c r="U105" s="102"/>
      <c r="V105" s="99"/>
      <c r="W105" s="100"/>
      <c r="X105" s="102"/>
      <c r="Y105" s="99"/>
      <c r="Z105" s="100"/>
      <c r="AA105" s="102"/>
      <c r="AB105" s="104">
        <v>15</v>
      </c>
      <c r="AC105" s="100">
        <v>30</v>
      </c>
      <c r="AD105" s="102">
        <v>3</v>
      </c>
      <c r="AE105" s="99"/>
      <c r="AF105" s="100"/>
      <c r="AG105" s="102"/>
      <c r="AH105" s="103"/>
      <c r="AI105" s="100"/>
      <c r="AJ105" s="244"/>
    </row>
    <row r="106" spans="1:36" s="96" customFormat="1" ht="15" thickBot="1">
      <c r="A106" s="93"/>
      <c r="B106" s="95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</row>
    <row r="107" spans="1:36" s="14" customFormat="1" ht="15" thickBot="1">
      <c r="A107" s="158" t="s">
        <v>144</v>
      </c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60"/>
    </row>
    <row r="108" spans="1:36" s="14" customFormat="1">
      <c r="A108" s="112">
        <v>1</v>
      </c>
      <c r="B108" s="117" t="s">
        <v>112</v>
      </c>
      <c r="C108" s="83" t="s">
        <v>40</v>
      </c>
      <c r="D108" s="69" t="s">
        <v>132</v>
      </c>
      <c r="E108" s="115">
        <f t="shared" si="29"/>
        <v>45</v>
      </c>
      <c r="F108" s="112">
        <f t="shared" si="30"/>
        <v>3</v>
      </c>
      <c r="G108" s="83">
        <f t="shared" si="31"/>
        <v>15</v>
      </c>
      <c r="H108" s="69"/>
      <c r="I108" s="69"/>
      <c r="J108" s="69"/>
      <c r="K108" s="69"/>
      <c r="L108" s="87">
        <v>24</v>
      </c>
      <c r="M108" s="87"/>
      <c r="N108" s="87">
        <v>6</v>
      </c>
      <c r="O108" s="85">
        <f t="shared" si="32"/>
        <v>30</v>
      </c>
      <c r="P108" s="82"/>
      <c r="Q108" s="69"/>
      <c r="R108" s="85"/>
      <c r="S108" s="82"/>
      <c r="T108" s="69"/>
      <c r="U108" s="85"/>
      <c r="V108" s="82"/>
      <c r="W108" s="69"/>
      <c r="X108" s="85"/>
      <c r="Y108" s="82"/>
      <c r="Z108" s="69"/>
      <c r="AA108" s="85"/>
      <c r="AB108" s="82"/>
      <c r="AC108" s="69"/>
      <c r="AD108" s="85"/>
      <c r="AE108" s="82">
        <v>15</v>
      </c>
      <c r="AF108" s="69">
        <v>30</v>
      </c>
      <c r="AG108" s="85">
        <v>3</v>
      </c>
      <c r="AH108" s="67"/>
      <c r="AI108" s="72"/>
      <c r="AJ108" s="236"/>
    </row>
    <row r="109" spans="1:36" s="14" customFormat="1">
      <c r="A109" s="3">
        <v>2</v>
      </c>
      <c r="B109" s="4" t="s">
        <v>96</v>
      </c>
      <c r="C109" s="5" t="s">
        <v>40</v>
      </c>
      <c r="D109" s="8" t="s">
        <v>132</v>
      </c>
      <c r="E109" s="32">
        <f t="shared" si="29"/>
        <v>45</v>
      </c>
      <c r="F109" s="3">
        <f t="shared" si="30"/>
        <v>3</v>
      </c>
      <c r="G109" s="7">
        <f t="shared" si="31"/>
        <v>15</v>
      </c>
      <c r="H109" s="7"/>
      <c r="I109" s="7"/>
      <c r="J109" s="7"/>
      <c r="K109" s="8"/>
      <c r="L109" s="8">
        <v>30</v>
      </c>
      <c r="M109" s="8"/>
      <c r="N109" s="8"/>
      <c r="O109" s="9">
        <f t="shared" si="32"/>
        <v>30</v>
      </c>
      <c r="P109" s="7"/>
      <c r="Q109" s="8"/>
      <c r="R109" s="9"/>
      <c r="S109" s="7"/>
      <c r="T109" s="8"/>
      <c r="U109" s="9"/>
      <c r="V109" s="7"/>
      <c r="W109" s="8"/>
      <c r="X109" s="9"/>
      <c r="Y109" s="7"/>
      <c r="Z109" s="8"/>
      <c r="AA109" s="9"/>
      <c r="AB109" s="7"/>
      <c r="AC109" s="8"/>
      <c r="AD109" s="9"/>
      <c r="AE109" s="7">
        <v>15</v>
      </c>
      <c r="AF109" s="8">
        <v>30</v>
      </c>
      <c r="AG109" s="9">
        <v>3</v>
      </c>
      <c r="AH109" s="5"/>
      <c r="AI109" s="8"/>
      <c r="AJ109" s="237"/>
    </row>
    <row r="110" spans="1:36" s="14" customFormat="1">
      <c r="A110" s="75">
        <v>3</v>
      </c>
      <c r="B110" s="110" t="s">
        <v>116</v>
      </c>
      <c r="C110" s="78" t="s">
        <v>40</v>
      </c>
      <c r="D110" s="79" t="s">
        <v>132</v>
      </c>
      <c r="E110" s="111">
        <f t="shared" si="29"/>
        <v>45</v>
      </c>
      <c r="F110" s="75">
        <f t="shared" si="30"/>
        <v>3</v>
      </c>
      <c r="G110" s="78">
        <f t="shared" si="31"/>
        <v>15</v>
      </c>
      <c r="H110" s="79"/>
      <c r="I110" s="79"/>
      <c r="J110" s="79"/>
      <c r="K110" s="79"/>
      <c r="L110" s="79"/>
      <c r="M110" s="79">
        <v>30</v>
      </c>
      <c r="N110" s="79"/>
      <c r="O110" s="80">
        <f t="shared" si="32"/>
        <v>30</v>
      </c>
      <c r="P110" s="78"/>
      <c r="Q110" s="79"/>
      <c r="R110" s="80"/>
      <c r="S110" s="78"/>
      <c r="T110" s="79"/>
      <c r="U110" s="80"/>
      <c r="V110" s="78"/>
      <c r="W110" s="79"/>
      <c r="X110" s="80"/>
      <c r="Y110" s="78"/>
      <c r="Z110" s="79"/>
      <c r="AA110" s="80"/>
      <c r="AB110" s="78"/>
      <c r="AC110" s="79"/>
      <c r="AD110" s="80"/>
      <c r="AE110" s="78">
        <v>15</v>
      </c>
      <c r="AF110" s="79">
        <v>30</v>
      </c>
      <c r="AG110" s="80">
        <v>3</v>
      </c>
      <c r="AH110" s="77"/>
      <c r="AI110" s="79"/>
      <c r="AJ110" s="80"/>
    </row>
    <row r="111" spans="1:36" s="18" customFormat="1" ht="11.25">
      <c r="A111" s="3">
        <v>4</v>
      </c>
      <c r="B111" s="36" t="s">
        <v>99</v>
      </c>
      <c r="C111" s="7" t="s">
        <v>40</v>
      </c>
      <c r="D111" s="8" t="s">
        <v>132</v>
      </c>
      <c r="E111" s="32">
        <f t="shared" si="29"/>
        <v>45</v>
      </c>
      <c r="F111" s="3">
        <f t="shared" si="30"/>
        <v>3</v>
      </c>
      <c r="G111" s="7">
        <f t="shared" si="31"/>
        <v>15</v>
      </c>
      <c r="H111" s="8"/>
      <c r="I111" s="8"/>
      <c r="J111" s="8"/>
      <c r="K111" s="8"/>
      <c r="L111" s="34">
        <v>24</v>
      </c>
      <c r="M111" s="34"/>
      <c r="N111" s="34">
        <v>6</v>
      </c>
      <c r="O111" s="9">
        <f t="shared" si="32"/>
        <v>30</v>
      </c>
      <c r="P111" s="10"/>
      <c r="Q111" s="1"/>
      <c r="R111" s="11"/>
      <c r="S111" s="10"/>
      <c r="T111" s="1"/>
      <c r="U111" s="11"/>
      <c r="V111" s="10"/>
      <c r="W111" s="1"/>
      <c r="X111" s="11"/>
      <c r="Y111" s="10"/>
      <c r="Z111" s="1"/>
      <c r="AA111" s="11"/>
      <c r="AB111" s="10"/>
      <c r="AC111" s="1"/>
      <c r="AD111" s="11"/>
      <c r="AE111" s="7">
        <v>15</v>
      </c>
      <c r="AF111" s="8">
        <v>30</v>
      </c>
      <c r="AG111" s="9">
        <v>3</v>
      </c>
      <c r="AH111" s="10"/>
      <c r="AI111" s="1"/>
      <c r="AJ111" s="243"/>
    </row>
    <row r="112" spans="1:36" s="14" customFormat="1">
      <c r="A112" s="75">
        <v>5</v>
      </c>
      <c r="B112" s="118" t="s">
        <v>90</v>
      </c>
      <c r="C112" s="78" t="s">
        <v>40</v>
      </c>
      <c r="D112" s="79" t="s">
        <v>132</v>
      </c>
      <c r="E112" s="111">
        <f t="shared" si="29"/>
        <v>45</v>
      </c>
      <c r="F112" s="75">
        <f t="shared" si="30"/>
        <v>3</v>
      </c>
      <c r="G112" s="78">
        <f t="shared" si="31"/>
        <v>15</v>
      </c>
      <c r="H112" s="79"/>
      <c r="I112" s="79"/>
      <c r="J112" s="79"/>
      <c r="K112" s="79"/>
      <c r="L112" s="79"/>
      <c r="M112" s="114">
        <v>30</v>
      </c>
      <c r="N112" s="79"/>
      <c r="O112" s="80">
        <f t="shared" si="32"/>
        <v>30</v>
      </c>
      <c r="P112" s="82"/>
      <c r="Q112" s="69"/>
      <c r="R112" s="85"/>
      <c r="S112" s="82"/>
      <c r="T112" s="69"/>
      <c r="U112" s="85"/>
      <c r="V112" s="82"/>
      <c r="W112" s="69"/>
      <c r="X112" s="85"/>
      <c r="Y112" s="82"/>
      <c r="Z112" s="69"/>
      <c r="AA112" s="85"/>
      <c r="AB112" s="82"/>
      <c r="AC112" s="69"/>
      <c r="AD112" s="85"/>
      <c r="AE112" s="78">
        <v>15</v>
      </c>
      <c r="AF112" s="79">
        <v>30</v>
      </c>
      <c r="AG112" s="80">
        <v>3</v>
      </c>
      <c r="AH112" s="82"/>
      <c r="AI112" s="69"/>
      <c r="AJ112" s="89"/>
    </row>
    <row r="113" spans="1:36" s="14" customFormat="1" ht="15" thickBot="1">
      <c r="A113" s="97">
        <v>6</v>
      </c>
      <c r="B113" s="107" t="s">
        <v>79</v>
      </c>
      <c r="C113" s="103" t="s">
        <v>40</v>
      </c>
      <c r="D113" s="100" t="s">
        <v>132</v>
      </c>
      <c r="E113" s="101">
        <f t="shared" si="29"/>
        <v>45</v>
      </c>
      <c r="F113" s="97">
        <f t="shared" si="30"/>
        <v>3</v>
      </c>
      <c r="G113" s="99">
        <f t="shared" si="31"/>
        <v>15</v>
      </c>
      <c r="H113" s="99"/>
      <c r="I113" s="99"/>
      <c r="J113" s="99"/>
      <c r="K113" s="100"/>
      <c r="L113" s="100">
        <v>30</v>
      </c>
      <c r="M113" s="100"/>
      <c r="N113" s="100"/>
      <c r="O113" s="102">
        <f t="shared" si="32"/>
        <v>30</v>
      </c>
      <c r="P113" s="99"/>
      <c r="Q113" s="100"/>
      <c r="R113" s="102"/>
      <c r="S113" s="99"/>
      <c r="T113" s="100"/>
      <c r="U113" s="102"/>
      <c r="V113" s="99"/>
      <c r="W113" s="100"/>
      <c r="X113" s="102"/>
      <c r="Y113" s="99"/>
      <c r="Z113" s="100"/>
      <c r="AA113" s="102"/>
      <c r="AB113" s="99"/>
      <c r="AC113" s="100"/>
      <c r="AD113" s="102"/>
      <c r="AE113" s="99">
        <v>15</v>
      </c>
      <c r="AF113" s="100">
        <v>30</v>
      </c>
      <c r="AG113" s="102">
        <v>3</v>
      </c>
      <c r="AH113" s="103"/>
      <c r="AI113" s="100"/>
      <c r="AJ113" s="244"/>
    </row>
    <row r="114" spans="1:36" s="96" customFormat="1" ht="15" thickBot="1">
      <c r="A114" s="93"/>
      <c r="B114" s="95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</row>
    <row r="115" spans="1:36" s="14" customFormat="1" ht="15" thickBot="1">
      <c r="A115" s="158" t="s">
        <v>145</v>
      </c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60"/>
    </row>
    <row r="116" spans="1:36" s="14" customFormat="1">
      <c r="A116" s="112">
        <v>1</v>
      </c>
      <c r="B116" s="117" t="s">
        <v>86</v>
      </c>
      <c r="C116" s="83" t="s">
        <v>40</v>
      </c>
      <c r="D116" s="69" t="s">
        <v>132</v>
      </c>
      <c r="E116" s="115">
        <f t="shared" si="29"/>
        <v>45</v>
      </c>
      <c r="F116" s="112">
        <f t="shared" si="30"/>
        <v>3</v>
      </c>
      <c r="G116" s="83">
        <f t="shared" si="31"/>
        <v>15</v>
      </c>
      <c r="H116" s="69"/>
      <c r="I116" s="69"/>
      <c r="J116" s="69"/>
      <c r="K116" s="69"/>
      <c r="L116" s="69">
        <v>30</v>
      </c>
      <c r="M116" s="69"/>
      <c r="N116" s="69"/>
      <c r="O116" s="85">
        <f t="shared" si="32"/>
        <v>30</v>
      </c>
      <c r="P116" s="83"/>
      <c r="Q116" s="69"/>
      <c r="R116" s="85"/>
      <c r="S116" s="83"/>
      <c r="T116" s="69"/>
      <c r="U116" s="85"/>
      <c r="V116" s="83"/>
      <c r="W116" s="69"/>
      <c r="X116" s="85"/>
      <c r="Y116" s="83"/>
      <c r="Z116" s="69"/>
      <c r="AA116" s="85"/>
      <c r="AB116" s="83"/>
      <c r="AC116" s="69"/>
      <c r="AD116" s="85"/>
      <c r="AE116" s="83"/>
      <c r="AF116" s="69"/>
      <c r="AG116" s="85"/>
      <c r="AH116" s="67">
        <v>15</v>
      </c>
      <c r="AI116" s="72">
        <v>30</v>
      </c>
      <c r="AJ116" s="73">
        <v>3</v>
      </c>
    </row>
    <row r="117" spans="1:36" s="14" customFormat="1">
      <c r="A117" s="3">
        <v>2</v>
      </c>
      <c r="B117" s="17" t="s">
        <v>93</v>
      </c>
      <c r="C117" s="7" t="s">
        <v>40</v>
      </c>
      <c r="D117" s="8" t="s">
        <v>132</v>
      </c>
      <c r="E117" s="32">
        <f t="shared" si="29"/>
        <v>45</v>
      </c>
      <c r="F117" s="3">
        <f t="shared" si="30"/>
        <v>3</v>
      </c>
      <c r="G117" s="7">
        <f t="shared" si="31"/>
        <v>15</v>
      </c>
      <c r="H117" s="8"/>
      <c r="I117" s="8"/>
      <c r="J117" s="8"/>
      <c r="K117" s="8"/>
      <c r="L117" s="8"/>
      <c r="M117" s="34">
        <v>30</v>
      </c>
      <c r="N117" s="8"/>
      <c r="O117" s="9">
        <f t="shared" si="32"/>
        <v>30</v>
      </c>
      <c r="P117" s="7"/>
      <c r="Q117" s="8"/>
      <c r="R117" s="9"/>
      <c r="S117" s="7"/>
      <c r="T117" s="8"/>
      <c r="U117" s="9"/>
      <c r="V117" s="7"/>
      <c r="W117" s="8"/>
      <c r="X117" s="9"/>
      <c r="Y117" s="7"/>
      <c r="Z117" s="8"/>
      <c r="AA117" s="9"/>
      <c r="AB117" s="7"/>
      <c r="AC117" s="8"/>
      <c r="AD117" s="9"/>
      <c r="AE117" s="7"/>
      <c r="AF117" s="8"/>
      <c r="AG117" s="9"/>
      <c r="AH117" s="5">
        <v>15</v>
      </c>
      <c r="AI117" s="8">
        <v>30</v>
      </c>
      <c r="AJ117" s="9">
        <v>3</v>
      </c>
    </row>
    <row r="118" spans="1:36">
      <c r="A118" s="75">
        <v>3</v>
      </c>
      <c r="B118" s="110" t="s">
        <v>110</v>
      </c>
      <c r="C118" s="78" t="s">
        <v>40</v>
      </c>
      <c r="D118" s="79" t="s">
        <v>132</v>
      </c>
      <c r="E118" s="111">
        <f t="shared" si="29"/>
        <v>45</v>
      </c>
      <c r="F118" s="75">
        <f t="shared" si="30"/>
        <v>3</v>
      </c>
      <c r="G118" s="78">
        <f t="shared" si="31"/>
        <v>15</v>
      </c>
      <c r="H118" s="79"/>
      <c r="I118" s="79"/>
      <c r="J118" s="79"/>
      <c r="K118" s="79"/>
      <c r="L118" s="79"/>
      <c r="M118" s="114">
        <v>30</v>
      </c>
      <c r="N118" s="79"/>
      <c r="O118" s="80">
        <f t="shared" si="32"/>
        <v>30</v>
      </c>
      <c r="P118" s="78"/>
      <c r="Q118" s="79"/>
      <c r="R118" s="80"/>
      <c r="S118" s="78"/>
      <c r="T118" s="79"/>
      <c r="U118" s="80"/>
      <c r="V118" s="78"/>
      <c r="W118" s="79"/>
      <c r="X118" s="80"/>
      <c r="Y118" s="78"/>
      <c r="Z118" s="79"/>
      <c r="AA118" s="80"/>
      <c r="AB118" s="78"/>
      <c r="AC118" s="79"/>
      <c r="AD118" s="80"/>
      <c r="AE118" s="78"/>
      <c r="AF118" s="79"/>
      <c r="AG118" s="80"/>
      <c r="AH118" s="77">
        <v>15</v>
      </c>
      <c r="AI118" s="79">
        <v>30</v>
      </c>
      <c r="AJ118" s="80">
        <v>3</v>
      </c>
    </row>
    <row r="119" spans="1:36" s="14" customFormat="1" ht="14.25" customHeight="1">
      <c r="A119" s="3">
        <v>4</v>
      </c>
      <c r="B119" s="4" t="s">
        <v>94</v>
      </c>
      <c r="C119" s="5" t="s">
        <v>40</v>
      </c>
      <c r="D119" s="8" t="s">
        <v>132</v>
      </c>
      <c r="E119" s="32">
        <f t="shared" si="29"/>
        <v>45</v>
      </c>
      <c r="F119" s="3">
        <f t="shared" si="30"/>
        <v>3</v>
      </c>
      <c r="G119" s="7">
        <f t="shared" si="31"/>
        <v>15</v>
      </c>
      <c r="H119" s="7"/>
      <c r="I119" s="7"/>
      <c r="J119" s="7"/>
      <c r="K119" s="8"/>
      <c r="L119" s="8"/>
      <c r="M119" s="34">
        <v>30</v>
      </c>
      <c r="N119" s="8"/>
      <c r="O119" s="9">
        <f t="shared" si="32"/>
        <v>30</v>
      </c>
      <c r="P119" s="7"/>
      <c r="Q119" s="8"/>
      <c r="R119" s="9"/>
      <c r="S119" s="7"/>
      <c r="T119" s="8"/>
      <c r="U119" s="9"/>
      <c r="V119" s="7"/>
      <c r="W119" s="8"/>
      <c r="X119" s="9"/>
      <c r="Y119" s="7"/>
      <c r="Z119" s="8"/>
      <c r="AA119" s="9"/>
      <c r="AB119" s="7"/>
      <c r="AC119" s="8"/>
      <c r="AD119" s="9"/>
      <c r="AE119" s="7"/>
      <c r="AF119" s="8"/>
      <c r="AG119" s="9"/>
      <c r="AH119" s="5">
        <v>15</v>
      </c>
      <c r="AI119" s="8">
        <v>30</v>
      </c>
      <c r="AJ119" s="9">
        <v>3</v>
      </c>
    </row>
    <row r="120" spans="1:36" s="14" customFormat="1">
      <c r="A120" s="75">
        <v>5</v>
      </c>
      <c r="B120" s="76" t="s">
        <v>80</v>
      </c>
      <c r="C120" s="77" t="s">
        <v>40</v>
      </c>
      <c r="D120" s="79" t="s">
        <v>132</v>
      </c>
      <c r="E120" s="111">
        <f t="shared" si="26"/>
        <v>45</v>
      </c>
      <c r="F120" s="75">
        <f t="shared" si="27"/>
        <v>3</v>
      </c>
      <c r="G120" s="78">
        <f t="shared" si="28"/>
        <v>15</v>
      </c>
      <c r="H120" s="78"/>
      <c r="I120" s="78"/>
      <c r="J120" s="78"/>
      <c r="K120" s="79"/>
      <c r="L120" s="79"/>
      <c r="M120" s="114">
        <v>30</v>
      </c>
      <c r="N120" s="79"/>
      <c r="O120" s="80">
        <f t="shared" si="16"/>
        <v>30</v>
      </c>
      <c r="P120" s="78"/>
      <c r="Q120" s="79"/>
      <c r="R120" s="80"/>
      <c r="S120" s="78"/>
      <c r="T120" s="79"/>
      <c r="U120" s="80"/>
      <c r="V120" s="78"/>
      <c r="W120" s="79"/>
      <c r="X120" s="80"/>
      <c r="Y120" s="78"/>
      <c r="Z120" s="79"/>
      <c r="AA120" s="80"/>
      <c r="AB120" s="78"/>
      <c r="AC120" s="79"/>
      <c r="AD120" s="80"/>
      <c r="AE120" s="78"/>
      <c r="AF120" s="79"/>
      <c r="AG120" s="80"/>
      <c r="AH120" s="77">
        <v>15</v>
      </c>
      <c r="AI120" s="79">
        <v>30</v>
      </c>
      <c r="AJ120" s="80">
        <v>3</v>
      </c>
    </row>
    <row r="121" spans="1:36" s="18" customFormat="1" ht="12" thickBot="1">
      <c r="A121" s="97">
        <v>6</v>
      </c>
      <c r="B121" s="108" t="s">
        <v>98</v>
      </c>
      <c r="C121" s="99" t="s">
        <v>40</v>
      </c>
      <c r="D121" s="100" t="s">
        <v>132</v>
      </c>
      <c r="E121" s="101">
        <f>SUM(P121,Q121,S121,T121,V121,W121,Y121,Z121,AB121,AC121,AE121,AF121,AH121,AI121)</f>
        <v>45</v>
      </c>
      <c r="F121" s="97">
        <f>SUM(R121,U121,X121,AA121,AD121,AG121,AJ121)</f>
        <v>3</v>
      </c>
      <c r="G121" s="99">
        <f>SUM(P121,S121,V121,Y121,AB121,AE121,AH121)</f>
        <v>15</v>
      </c>
      <c r="H121" s="100"/>
      <c r="I121" s="100"/>
      <c r="J121" s="100"/>
      <c r="K121" s="100"/>
      <c r="L121" s="100">
        <v>30</v>
      </c>
      <c r="M121" s="100"/>
      <c r="N121" s="100"/>
      <c r="O121" s="102">
        <f>SUM(I121:N121)</f>
        <v>30</v>
      </c>
      <c r="P121" s="104"/>
      <c r="Q121" s="105"/>
      <c r="R121" s="106"/>
      <c r="S121" s="104"/>
      <c r="T121" s="105"/>
      <c r="U121" s="106"/>
      <c r="V121" s="104"/>
      <c r="W121" s="105"/>
      <c r="X121" s="106"/>
      <c r="Y121" s="104"/>
      <c r="Z121" s="105"/>
      <c r="AA121" s="106"/>
      <c r="AB121" s="104"/>
      <c r="AC121" s="105"/>
      <c r="AD121" s="106"/>
      <c r="AE121" s="104"/>
      <c r="AF121" s="105"/>
      <c r="AG121" s="106"/>
      <c r="AH121" s="103">
        <v>15</v>
      </c>
      <c r="AI121" s="100">
        <v>30</v>
      </c>
      <c r="AJ121" s="102">
        <v>3</v>
      </c>
    </row>
    <row r="122" spans="1:36">
      <c r="A122" s="166" t="s">
        <v>72</v>
      </c>
      <c r="B122" s="167"/>
      <c r="C122" s="170" t="s">
        <v>73</v>
      </c>
      <c r="D122" s="172" t="s">
        <v>73</v>
      </c>
      <c r="E122" s="174">
        <f t="shared" ref="E122:AJ122" si="33">SUM(E84:E121)</f>
        <v>1350</v>
      </c>
      <c r="F122" s="164">
        <f t="shared" si="33"/>
        <v>90</v>
      </c>
      <c r="G122" s="123">
        <f t="shared" si="33"/>
        <v>450</v>
      </c>
      <c r="H122" s="126">
        <f t="shared" si="33"/>
        <v>0</v>
      </c>
      <c r="I122" s="126">
        <f t="shared" si="33"/>
        <v>0</v>
      </c>
      <c r="J122" s="126">
        <f t="shared" si="33"/>
        <v>30</v>
      </c>
      <c r="K122" s="126">
        <f t="shared" si="33"/>
        <v>0</v>
      </c>
      <c r="L122" s="126">
        <f t="shared" si="33"/>
        <v>464</v>
      </c>
      <c r="M122" s="126">
        <f t="shared" si="33"/>
        <v>390</v>
      </c>
      <c r="N122" s="126">
        <f t="shared" si="33"/>
        <v>16</v>
      </c>
      <c r="O122" s="130">
        <f t="shared" si="33"/>
        <v>900</v>
      </c>
      <c r="P122" s="123">
        <f t="shared" si="33"/>
        <v>0</v>
      </c>
      <c r="Q122" s="126">
        <f t="shared" si="33"/>
        <v>0</v>
      </c>
      <c r="R122" s="164">
        <f t="shared" si="33"/>
        <v>0</v>
      </c>
      <c r="S122" s="123">
        <f t="shared" si="33"/>
        <v>0</v>
      </c>
      <c r="T122" s="126">
        <f t="shared" si="33"/>
        <v>0</v>
      </c>
      <c r="U122" s="164">
        <f t="shared" si="33"/>
        <v>0</v>
      </c>
      <c r="V122" s="123">
        <f t="shared" si="33"/>
        <v>120</v>
      </c>
      <c r="W122" s="126">
        <f t="shared" si="33"/>
        <v>150</v>
      </c>
      <c r="X122" s="164">
        <f t="shared" si="33"/>
        <v>18</v>
      </c>
      <c r="Y122" s="123">
        <f t="shared" si="33"/>
        <v>105</v>
      </c>
      <c r="Z122" s="126">
        <f t="shared" si="33"/>
        <v>165</v>
      </c>
      <c r="AA122" s="164">
        <f t="shared" si="33"/>
        <v>18</v>
      </c>
      <c r="AB122" s="123">
        <f t="shared" si="33"/>
        <v>90</v>
      </c>
      <c r="AC122" s="126">
        <f t="shared" si="33"/>
        <v>180</v>
      </c>
      <c r="AD122" s="164">
        <f t="shared" si="33"/>
        <v>18</v>
      </c>
      <c r="AE122" s="123">
        <f t="shared" si="33"/>
        <v>90</v>
      </c>
      <c r="AF122" s="126">
        <f t="shared" si="33"/>
        <v>180</v>
      </c>
      <c r="AG122" s="164">
        <f t="shared" si="33"/>
        <v>18</v>
      </c>
      <c r="AH122" s="123">
        <f t="shared" si="33"/>
        <v>90</v>
      </c>
      <c r="AI122" s="126">
        <f t="shared" si="33"/>
        <v>180</v>
      </c>
      <c r="AJ122" s="164">
        <f t="shared" si="33"/>
        <v>18</v>
      </c>
    </row>
    <row r="123" spans="1:36" ht="15" thickBot="1">
      <c r="A123" s="168"/>
      <c r="B123" s="169"/>
      <c r="C123" s="171"/>
      <c r="D123" s="173"/>
      <c r="E123" s="163"/>
      <c r="F123" s="165"/>
      <c r="G123" s="127">
        <f>(G122/E122)</f>
        <v>0.33333333333333331</v>
      </c>
      <c r="H123" s="128"/>
      <c r="I123" s="128">
        <f t="shared" ref="I123:N123" si="34">I122/$E$122</f>
        <v>0</v>
      </c>
      <c r="J123" s="128">
        <f t="shared" si="34"/>
        <v>2.2222222222222223E-2</v>
      </c>
      <c r="K123" s="128">
        <f t="shared" si="34"/>
        <v>0</v>
      </c>
      <c r="L123" s="128">
        <f t="shared" si="34"/>
        <v>0.34370370370370368</v>
      </c>
      <c r="M123" s="128">
        <f t="shared" si="34"/>
        <v>0.28888888888888886</v>
      </c>
      <c r="N123" s="128">
        <f t="shared" si="34"/>
        <v>1.1851851851851851E-2</v>
      </c>
      <c r="O123" s="129">
        <f>(O122/E122)</f>
        <v>0.66666666666666663</v>
      </c>
      <c r="P123" s="162">
        <f>SUM(P122:Q122)</f>
        <v>0</v>
      </c>
      <c r="Q123" s="163"/>
      <c r="R123" s="165"/>
      <c r="S123" s="162">
        <f>SUM(S122:T122)</f>
        <v>0</v>
      </c>
      <c r="T123" s="163"/>
      <c r="U123" s="165"/>
      <c r="V123" s="162">
        <f>SUM(V122:W122)</f>
        <v>270</v>
      </c>
      <c r="W123" s="163"/>
      <c r="X123" s="165"/>
      <c r="Y123" s="162">
        <f>SUM(Y122:Z122)</f>
        <v>270</v>
      </c>
      <c r="Z123" s="163"/>
      <c r="AA123" s="165"/>
      <c r="AB123" s="162">
        <f>SUM(AB122:AC122)</f>
        <v>270</v>
      </c>
      <c r="AC123" s="163"/>
      <c r="AD123" s="165"/>
      <c r="AE123" s="162">
        <f>SUM(AE122:AF122)</f>
        <v>270</v>
      </c>
      <c r="AF123" s="163"/>
      <c r="AG123" s="165"/>
      <c r="AH123" s="162">
        <f>SUM(AH122:AI122)</f>
        <v>270</v>
      </c>
      <c r="AI123" s="163"/>
      <c r="AJ123" s="165"/>
    </row>
    <row r="124" spans="1:36" s="12" customFormat="1">
      <c r="A124" s="13"/>
      <c r="B124" s="29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1:36" s="12" customFormat="1">
      <c r="A125" s="13"/>
      <c r="B125" s="29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1:36" s="12" customFormat="1">
      <c r="A126" s="13"/>
      <c r="B126" s="119" t="s">
        <v>130</v>
      </c>
      <c r="C126" s="132"/>
      <c r="D126" s="132"/>
      <c r="E126" s="132"/>
      <c r="F126" s="132"/>
      <c r="G126" s="132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s="12" customFormat="1">
      <c r="A127" s="13"/>
      <c r="B127" s="29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1:36" s="12" customFormat="1">
      <c r="B128" s="27" t="s">
        <v>76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1:36" s="12" customFormat="1">
      <c r="A129" s="13"/>
      <c r="B129" s="29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1:36">
      <c r="A130" s="161" t="s">
        <v>75</v>
      </c>
      <c r="B130" s="161"/>
      <c r="D130" s="122"/>
      <c r="E130" s="131" t="s">
        <v>146</v>
      </c>
      <c r="F130" s="122"/>
      <c r="G130" s="122"/>
      <c r="H130" s="122"/>
      <c r="I130" s="122"/>
      <c r="J130" s="122"/>
      <c r="K130" s="122"/>
      <c r="L130" s="120"/>
      <c r="M130" s="227" t="s">
        <v>147</v>
      </c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120"/>
      <c r="AD130" s="120"/>
      <c r="AH130" s="13"/>
      <c r="AI130" s="13"/>
      <c r="AJ130" s="13"/>
    </row>
    <row r="131" spans="1:36">
      <c r="B131" s="29" t="s">
        <v>123</v>
      </c>
      <c r="D131" s="94"/>
      <c r="E131" s="95" t="s">
        <v>148</v>
      </c>
      <c r="F131" s="121"/>
      <c r="G131" s="121"/>
      <c r="H131" s="121"/>
      <c r="I131" s="121"/>
      <c r="J131" s="121"/>
      <c r="K131" s="121"/>
      <c r="L131" s="121"/>
      <c r="M131" s="93"/>
      <c r="N131" s="29" t="s">
        <v>149</v>
      </c>
      <c r="O131"/>
      <c r="P131" s="93"/>
      <c r="Q131" s="93"/>
      <c r="R131" s="93"/>
      <c r="S131" s="93"/>
      <c r="T131" s="93"/>
      <c r="U131" s="29" t="s">
        <v>150</v>
      </c>
      <c r="V131"/>
      <c r="W131"/>
      <c r="X131"/>
      <c r="Y131"/>
      <c r="Z131"/>
      <c r="AA131"/>
      <c r="AB131"/>
      <c r="AC131" s="94"/>
      <c r="AD131" s="94"/>
      <c r="AH131" s="13"/>
      <c r="AI131" s="13"/>
      <c r="AJ131" s="13"/>
    </row>
    <row r="132" spans="1:36">
      <c r="B132" s="29" t="s">
        <v>124</v>
      </c>
      <c r="D132" s="94"/>
      <c r="E132" s="95" t="s">
        <v>151</v>
      </c>
      <c r="F132" s="121"/>
      <c r="G132" s="121"/>
      <c r="H132" s="121"/>
      <c r="I132" s="121"/>
      <c r="J132" s="121"/>
      <c r="K132" s="121"/>
      <c r="L132" s="121"/>
      <c r="M132" s="93"/>
      <c r="N132" s="29" t="s">
        <v>152</v>
      </c>
      <c r="O132"/>
      <c r="P132" s="93"/>
      <c r="Q132" s="93"/>
      <c r="R132" s="93"/>
      <c r="S132" s="93"/>
      <c r="T132" s="93"/>
      <c r="U132" s="29" t="s">
        <v>153</v>
      </c>
      <c r="V132"/>
      <c r="W132"/>
      <c r="X132"/>
      <c r="Y132"/>
      <c r="Z132"/>
      <c r="AA132"/>
      <c r="AB132"/>
      <c r="AC132" s="94"/>
      <c r="AD132" s="94"/>
      <c r="AH132" s="13"/>
      <c r="AI132" s="13"/>
      <c r="AJ132" s="13"/>
    </row>
    <row r="133" spans="1:36">
      <c r="B133" s="29" t="s">
        <v>125</v>
      </c>
      <c r="D133" s="94"/>
      <c r="E133" s="95" t="s">
        <v>154</v>
      </c>
      <c r="F133" s="121"/>
      <c r="G133" s="121"/>
      <c r="H133" s="121"/>
      <c r="I133" s="121"/>
      <c r="J133" s="121"/>
      <c r="K133" s="121"/>
      <c r="L133" s="121"/>
      <c r="M133" s="93"/>
      <c r="N133" s="29" t="s">
        <v>155</v>
      </c>
      <c r="O133"/>
      <c r="P133" s="93"/>
      <c r="Q133" s="93"/>
      <c r="R133" s="93"/>
      <c r="S133" s="93"/>
      <c r="T133" s="93"/>
      <c r="U133" s="29" t="s">
        <v>156</v>
      </c>
      <c r="V133"/>
      <c r="W133"/>
      <c r="X133"/>
      <c r="Y133"/>
      <c r="Z133"/>
      <c r="AA133"/>
      <c r="AB133"/>
      <c r="AC133" s="94"/>
      <c r="AD133" s="94"/>
      <c r="AH133" s="13"/>
      <c r="AI133" s="13"/>
      <c r="AJ133" s="13"/>
    </row>
    <row r="134" spans="1:36">
      <c r="B134" s="29" t="s">
        <v>126</v>
      </c>
      <c r="D134" s="94"/>
      <c r="E134" s="94"/>
      <c r="F134" s="94"/>
      <c r="G134" s="94"/>
      <c r="H134" s="94"/>
      <c r="I134" s="94"/>
      <c r="J134" s="94"/>
      <c r="K134" s="94"/>
      <c r="L134" s="94"/>
      <c r="M134" s="93"/>
      <c r="N134" s="29" t="s">
        <v>157</v>
      </c>
      <c r="O134" s="93"/>
      <c r="P134" s="93"/>
      <c r="Q134" s="93"/>
      <c r="R134" s="93"/>
      <c r="S134" s="93"/>
      <c r="T134" s="93"/>
      <c r="U134" s="226" t="s">
        <v>160</v>
      </c>
      <c r="V134" s="226"/>
      <c r="W134" s="226"/>
      <c r="X134" s="226"/>
      <c r="Y134" s="226"/>
      <c r="Z134" s="226"/>
      <c r="AA134" s="226"/>
      <c r="AB134" s="226"/>
      <c r="AC134" s="94"/>
      <c r="AD134" s="94"/>
      <c r="AH134" s="13"/>
      <c r="AI134" s="13"/>
      <c r="AJ134" s="13"/>
    </row>
    <row r="135" spans="1:36">
      <c r="B135" s="29" t="s">
        <v>127</v>
      </c>
      <c r="D135" s="94"/>
      <c r="E135" s="94"/>
      <c r="F135" s="94"/>
      <c r="G135" s="94"/>
      <c r="H135" s="94"/>
      <c r="I135" s="94"/>
      <c r="J135" s="94"/>
      <c r="K135" s="94"/>
      <c r="L135" s="94"/>
      <c r="M135" s="93"/>
      <c r="N135" s="29" t="s">
        <v>158</v>
      </c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4"/>
      <c r="AD135" s="94"/>
      <c r="AH135" s="13"/>
      <c r="AI135" s="13"/>
      <c r="AJ135" s="13"/>
    </row>
    <row r="136" spans="1:36">
      <c r="B136" s="29" t="s">
        <v>128</v>
      </c>
      <c r="D136" s="94"/>
      <c r="E136" s="94"/>
      <c r="F136" s="94"/>
      <c r="G136" s="94"/>
      <c r="H136" s="94"/>
      <c r="I136" s="94"/>
      <c r="J136" s="94"/>
      <c r="K136" s="94"/>
      <c r="L136" s="94"/>
      <c r="M136" s="93"/>
      <c r="N136" s="29" t="s">
        <v>159</v>
      </c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4"/>
      <c r="AD136" s="94"/>
      <c r="AH136" s="13"/>
      <c r="AI136" s="13"/>
      <c r="AJ136" s="13"/>
    </row>
    <row r="137" spans="1:36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8"/>
      <c r="O137" s="30"/>
      <c r="P137" s="16"/>
      <c r="Q137" s="16"/>
      <c r="R137" s="25"/>
      <c r="S137" s="31"/>
      <c r="T137" s="25"/>
      <c r="U137" s="25"/>
      <c r="V137" s="25"/>
      <c r="W137" s="25"/>
      <c r="X137" s="28"/>
      <c r="Y137" s="28"/>
      <c r="Z137" s="30"/>
      <c r="AA137" s="16"/>
      <c r="AB137" s="16"/>
      <c r="AC137" s="25"/>
      <c r="AD137" s="31"/>
      <c r="AE137" s="25"/>
      <c r="AF137" s="25"/>
      <c r="AG137" s="25"/>
      <c r="AH137" s="25"/>
      <c r="AI137" s="25"/>
      <c r="AJ137" s="25"/>
    </row>
    <row r="138" spans="1:36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6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</row>
    <row r="139" spans="1:36" s="15" customFormat="1">
      <c r="A139" s="13"/>
      <c r="B139" s="29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21"/>
      <c r="AI139" s="21"/>
      <c r="AJ139" s="21"/>
    </row>
    <row r="140" spans="1:36" s="15" customFormat="1">
      <c r="A140" s="13"/>
      <c r="B140" s="29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21"/>
      <c r="AI140" s="21"/>
      <c r="AJ140" s="21"/>
    </row>
  </sheetData>
  <mergeCells count="99">
    <mergeCell ref="U134:AB134"/>
    <mergeCell ref="A91:AJ91"/>
    <mergeCell ref="A99:AJ99"/>
    <mergeCell ref="A107:AJ107"/>
    <mergeCell ref="A115:AJ115"/>
    <mergeCell ref="M130:AB130"/>
    <mergeCell ref="V8:X8"/>
    <mergeCell ref="AG75:AG76"/>
    <mergeCell ref="AH77:AJ77"/>
    <mergeCell ref="P77:R77"/>
    <mergeCell ref="S77:U77"/>
    <mergeCell ref="V77:X77"/>
    <mergeCell ref="Y77:AA77"/>
    <mergeCell ref="AB77:AD77"/>
    <mergeCell ref="A75:B76"/>
    <mergeCell ref="C75:C76"/>
    <mergeCell ref="D75:D76"/>
    <mergeCell ref="E75:E76"/>
    <mergeCell ref="F75:F76"/>
    <mergeCell ref="AD75:AD76"/>
    <mergeCell ref="AJ75:AJ76"/>
    <mergeCell ref="A77:O77"/>
    <mergeCell ref="A80:A82"/>
    <mergeCell ref="B80:B82"/>
    <mergeCell ref="A4:AJ4"/>
    <mergeCell ref="A5:AJ5"/>
    <mergeCell ref="A6:J6"/>
    <mergeCell ref="K6:AJ6"/>
    <mergeCell ref="A7:A9"/>
    <mergeCell ref="B7:B9"/>
    <mergeCell ref="C7:C9"/>
    <mergeCell ref="D7:D9"/>
    <mergeCell ref="E7:E9"/>
    <mergeCell ref="F7:F9"/>
    <mergeCell ref="G7:O7"/>
    <mergeCell ref="P7:AJ7"/>
    <mergeCell ref="G8:G9"/>
    <mergeCell ref="H8:H9"/>
    <mergeCell ref="I8:I9"/>
    <mergeCell ref="Y8:AA8"/>
    <mergeCell ref="AB8:AD8"/>
    <mergeCell ref="AE8:AG8"/>
    <mergeCell ref="AH8:AJ8"/>
    <mergeCell ref="J8:N8"/>
    <mergeCell ref="O8:O9"/>
    <mergeCell ref="P8:R8"/>
    <mergeCell ref="S8:U8"/>
    <mergeCell ref="C80:C82"/>
    <mergeCell ref="D80:D82"/>
    <mergeCell ref="E80:E82"/>
    <mergeCell ref="F80:F82"/>
    <mergeCell ref="G80:O80"/>
    <mergeCell ref="A79:AJ79"/>
    <mergeCell ref="P76:Q76"/>
    <mergeCell ref="S76:T76"/>
    <mergeCell ref="V76:W76"/>
    <mergeCell ref="Y76:Z76"/>
    <mergeCell ref="AB76:AC76"/>
    <mergeCell ref="AE76:AF76"/>
    <mergeCell ref="AH76:AI76"/>
    <mergeCell ref="AE77:AG77"/>
    <mergeCell ref="R75:R76"/>
    <mergeCell ref="U75:U76"/>
    <mergeCell ref="X75:X76"/>
    <mergeCell ref="AA75:AA76"/>
    <mergeCell ref="G81:G82"/>
    <mergeCell ref="H81:H82"/>
    <mergeCell ref="I81:I82"/>
    <mergeCell ref="J81:N81"/>
    <mergeCell ref="O81:O82"/>
    <mergeCell ref="P81:R81"/>
    <mergeCell ref="S81:U81"/>
    <mergeCell ref="V81:X81"/>
    <mergeCell ref="Y81:AA81"/>
    <mergeCell ref="AB81:AD81"/>
    <mergeCell ref="AE81:AG81"/>
    <mergeCell ref="AH81:AJ81"/>
    <mergeCell ref="P80:AJ80"/>
    <mergeCell ref="A83:AJ83"/>
    <mergeCell ref="A130:B130"/>
    <mergeCell ref="P123:Q123"/>
    <mergeCell ref="S123:T123"/>
    <mergeCell ref="V123:W123"/>
    <mergeCell ref="Y123:Z123"/>
    <mergeCell ref="AB123:AC123"/>
    <mergeCell ref="AE123:AF123"/>
    <mergeCell ref="AH123:AI123"/>
    <mergeCell ref="U122:U123"/>
    <mergeCell ref="X122:X123"/>
    <mergeCell ref="AA122:AA123"/>
    <mergeCell ref="AD122:AD123"/>
    <mergeCell ref="AG122:AG123"/>
    <mergeCell ref="AJ122:AJ123"/>
    <mergeCell ref="A122:B123"/>
    <mergeCell ref="C122:C123"/>
    <mergeCell ref="D122:D123"/>
    <mergeCell ref="E122:E123"/>
    <mergeCell ref="F122:F123"/>
    <mergeCell ref="R122:R12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Budownictwo-SI</vt:lpstr>
      <vt:lpstr>'Budownictwo-SI'!Obszar_wydruku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dr hab. inż. Bergel Tomasz prof.UR</cp:lastModifiedBy>
  <cp:lastPrinted>2024-04-10T14:31:09Z</cp:lastPrinted>
  <dcterms:created xsi:type="dcterms:W3CDTF">2024-04-09T07:52:25Z</dcterms:created>
  <dcterms:modified xsi:type="dcterms:W3CDTF">2024-11-06T10:46:51Z</dcterms:modified>
</cp:coreProperties>
</file>